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A VERIFIER" sheetId="1" state="visible" r:id="rId1"/>
    <sheet xmlns:r="http://schemas.openxmlformats.org/officeDocument/2006/relationships" name="Tempo-Banco" sheetId="2" state="visible" r:id="rId2"/>
    <sheet xmlns:r="http://schemas.openxmlformats.org/officeDocument/2006/relationships" name="Cotisations" sheetId="3" state="visible" r:id="rId3"/>
    <sheet xmlns:r="http://schemas.openxmlformats.org/officeDocument/2006/relationships" name="Réduc Générale" sheetId="4" state="visible" r:id="rId4"/>
    <sheet xmlns:r="http://schemas.openxmlformats.org/officeDocument/2006/relationships" name="AF CET TEPA MALADIE" sheetId="5" state="visible" r:id="rId5"/>
    <sheet xmlns:r="http://schemas.openxmlformats.org/officeDocument/2006/relationships" name="Versement Mobilité" sheetId="6" state="visible" r:id="rId6"/>
    <sheet xmlns:r="http://schemas.openxmlformats.org/officeDocument/2006/relationships" name="PAS" sheetId="7" state="visible" r:id="rId7"/>
    <sheet xmlns:r="http://schemas.openxmlformats.org/officeDocument/2006/relationships" name="Verif ATD" sheetId="8" state="visible" r:id="rId8"/>
    <sheet xmlns:r="http://schemas.openxmlformats.org/officeDocument/2006/relationships" name="DSN" sheetId="9" state="visible" r:id="rId9"/>
    <sheet xmlns:r="http://schemas.openxmlformats.org/officeDocument/2006/relationships" name="Reporting" sheetId="10" state="visible" r:id="rId10"/>
    <sheet xmlns:r="http://schemas.openxmlformats.org/officeDocument/2006/relationships" name="Extractions" sheetId="11" state="visible" r:id="rId11"/>
    <sheet xmlns:r="http://schemas.openxmlformats.org/officeDocument/2006/relationships" name="Mail agence" sheetId="12" state="visible" r:id="rId12"/>
  </sheets>
  <externalReferences>
    <externalReference xmlns:r="http://schemas.openxmlformats.org/officeDocument/2006/relationships" r:id="rId13"/>
    <externalReference xmlns:r="http://schemas.openxmlformats.org/officeDocument/2006/relationships" r:id="rId14"/>
  </externalReferences>
  <definedNames>
    <definedName name="CHARGE" hidden="0" function="0" vbProcedure="0">'verif atd'!#ref!</definedName>
    <definedName name="SALNET" hidden="0" function="0" vbProcedure="0">'verif atd'!#ref!</definedName>
    <definedName name="Z_1BC52346_5A88_4E4C_8948_DD43FA8BD3FA_.wvu.Rows" localSheetId="1" hidden="1" function="0" vbProcedure="0">'Tempo-Banco'!$8:$8,'Tempo-Banco'!$12:$12,'Tempo-Banco'!$14:$31,'Tempo-Banco'!$33:$33,'Tempo-Banco'!$35:$36</definedName>
    <definedName name="Z_8DA3387A_22CA_42A8_9954_6666418A12E1_.wvu.Rows" localSheetId="1" hidden="1" function="0" vbProcedure="0">'Tempo-Banco'!$8:$8,'Tempo-Banco'!$12:$12,'Tempo-Banco'!$14:$31,'Tempo-Banco'!$33:$33,'Tempo-Banco'!$35:$36</definedName>
    <definedName name="Z_9FEE353E_D95D_49F0_BA18_DB1659B702E0_.wvu.Rows" localSheetId="1" hidden="1" function="0" vbProcedure="0">'Tempo-Banco'!$8:$8,'Tempo-Banco'!$12:$12,'Tempo-Banco'!$14:$16,'Tempo-Banco'!$23:$24</definedName>
    <definedName name="Z_A88529FE_0071_4A74_828A_08A772655DB3_.wvu.Rows" localSheetId="1" hidden="1" function="0" vbProcedure="0">'Tempo-Banco'!$8:$8,'Tempo-Banco'!$12:$12,'Tempo-Banco'!$14:$16,'Tempo-Banco'!$23:$23</definedName>
    <definedName name="Z_C3396E73_6A47_43E2_9231_E17B78BA7183_.wvu.Rows" localSheetId="1" hidden="1" function="0" vbProcedure="0">'Tempo-Banco'!$8:$8,'Tempo-Banco'!$12:$12,'Tempo-Banco'!$14:$16,'Tempo-Banco'!$23:$23</definedName>
    <definedName name="Z_1BC52346_5A88_4E4C_8948_DD43FA8BD3FA_.wvu.Rows" localSheetId="4" hidden="1" function="0" vbProcedure="0">'AF CET TEPA MALADIE'!$1:$6</definedName>
    <definedName name="Z_85D6CD76_FBCB_4640_9DA4_75E9D47CCB9F_.wvu.Rows" localSheetId="4" hidden="1" function="0" vbProcedure="0">'AF CET TEPA MALADIE'!$1:$6</definedName>
    <definedName name="Z_8B69170F_1ABD_4D6D_8945_EB46933577C5_.wvu.Rows" localSheetId="4" hidden="1" function="0" vbProcedure="0">'AF CET TEPA MALADIE'!$1:$6</definedName>
    <definedName name="Z_8DA3387A_22CA_42A8_9954_6666418A12E1_.wvu.Rows" localSheetId="4" hidden="1" function="0" vbProcedure="0">'AF CET TEPA MALADIE'!$1:$6</definedName>
    <definedName name="Z_9FEE353E_D95D_49F0_BA18_DB1659B702E0_.wvu.Rows" localSheetId="4" hidden="1" function="0" vbProcedure="0">'AF CET TEPA MALADIE'!$1:$6</definedName>
    <definedName name="Z_A88529FE_0071_4A74_828A_08A772655DB3_.wvu.Rows" localSheetId="4" hidden="1" function="0" vbProcedure="0">'AF CET TEPA MALADIE'!$1:$6</definedName>
    <definedName name="Z_C3396E73_6A47_43E2_9231_E17B78BA7183_.wvu.Rows" localSheetId="4" hidden="1" function="0" vbProcedure="0">'AF CET TEPA MALADIE'!$1:$6</definedName>
    <definedName name="Z_1BC52346_5A88_4E4C_8948_DD43FA8BD3FA_.wvu.FilterData" localSheetId="6" hidden="1" function="0" vbProcedure="0">PAS!$B$16:$I$17</definedName>
    <definedName name="Z_1BC52346_5A88_4E4C_8948_DD43FA8BD3FA_.wvu.Rows" localSheetId="6" hidden="1" function="0" vbProcedure="0">PAS!$1:$3</definedName>
    <definedName name="Z_653AA1D2_90FF_4A24_97B7_183CBBE34796_.wvu.FilterData" localSheetId="6" hidden="1" function="0" vbProcedure="0">PAS!$A$15:$L$17</definedName>
    <definedName name="Z_85D6CD76_FBCB_4640_9DA4_75E9D47CCB9F_.wvu.FilterData" localSheetId="6" hidden="1" function="0" vbProcedure="0">pas!#ref!</definedName>
    <definedName name="Z_85D6CD76_FBCB_4640_9DA4_75E9D47CCB9F_.wvu.Rows" localSheetId="6" hidden="1" function="0" vbProcedure="0">PAS!$1:$3</definedName>
    <definedName name="Z_8B69170F_1ABD_4D6D_8945_EB46933577C5_.wvu.FilterData" localSheetId="6" hidden="1" function="0" vbProcedure="0">pas!#ref!</definedName>
    <definedName name="Z_8B69170F_1ABD_4D6D_8945_EB46933577C5_.wvu.Rows" localSheetId="6" hidden="1" function="0" vbProcedure="0">PAS!$1:$3</definedName>
    <definedName name="Z_8DA3387A_22CA_42A8_9954_6666418A12E1_.wvu.FilterData" localSheetId="6" hidden="1" function="0" vbProcedure="0">pas!#ref!</definedName>
    <definedName name="Z_8DA3387A_22CA_42A8_9954_6666418A12E1_.wvu.Rows" localSheetId="6" hidden="1" function="0" vbProcedure="0">PAS!$1:$3</definedName>
    <definedName name="Z_99DE3D6B_DB6C_40F9_A43E_72FE39F9DBA7_.wvu.FilterData" localSheetId="6" hidden="1" function="0" vbProcedure="0">pas!#ref!</definedName>
    <definedName name="Z_9FEE353E_D95D_49F0_BA18_DB1659B702E0_.wvu.FilterData" localSheetId="6" hidden="1" function="0" vbProcedure="0">pas!#ref!</definedName>
    <definedName name="Z_9FEE353E_D95D_49F0_BA18_DB1659B702E0_.wvu.Rows" localSheetId="6" hidden="1" function="0" vbProcedure="0">PAS!$1:$3</definedName>
    <definedName name="Z_A88529FE_0071_4A74_828A_08A772655DB3_.wvu.FilterData" localSheetId="6" hidden="1" function="0" vbProcedure="0">pas!#ref!</definedName>
    <definedName name="Z_A88529FE_0071_4A74_828A_08A772655DB3_.wvu.Rows" localSheetId="6" hidden="1" function="0" vbProcedure="0">PAS!$1:$3</definedName>
    <definedName name="Z_C3396E73_6A47_43E2_9231_E17B78BA7183_.wvu.FilterData" localSheetId="6" hidden="1" function="0" vbProcedure="0">PAS!$A$15:$L$17</definedName>
    <definedName name="Z_C3396E73_6A47_43E2_9231_E17B78BA7183_.wvu.Rows" localSheetId="6" hidden="1" function="0" vbProcedure="0">PAS!$1:$3</definedName>
    <definedName name="CHARGE" localSheetId="10" hidden="0" function="0" vbProcedure="0">'[1]Verif ATD'!$B$15</definedName>
    <definedName name="SALNET" localSheetId="10" hidden="0" function="0" vbProcedure="0">'[1]Verif ATD'!$B$14</definedName>
    <definedName name="CHARGE" localSheetId="11" hidden="0" function="0" vbProcedure="0">'[1]Verif ATD'!$B$15</definedName>
    <definedName name="SALNET" localSheetId="11" hidden="0" function="0" vbProcedure="0">'[1]Verif ATD'!$B$14</definedName>
    <definedName name="Z_1BC52346_5A88_4E4C_8948_DD43FA8BD3FA_.wvu.FilterData" localSheetId="11" hidden="1" function="0" vbProcedure="0">'Mail agence'!$C$8:$H$2330</definedName>
    <definedName name="Z_85D6CD76_FBCB_4640_9DA4_75E9D47CCB9F_.wvu.FilterData" localSheetId="11" hidden="1" function="0" vbProcedure="0">'Mail agence'!$C$8:$H$2330</definedName>
    <definedName name="Z_8B69170F_1ABD_4D6D_8945_EB46933577C5_.wvu.FilterData" localSheetId="11" hidden="1" function="0" vbProcedure="0">'Mail agence'!$C$8:$H$2330</definedName>
    <definedName name="Z_8DA3387A_22CA_42A8_9954_6666418A12E1_.wvu.FilterData" localSheetId="11" hidden="1" function="0" vbProcedure="0">'Mail agence'!$C$8:$H$2330</definedName>
    <definedName name="Z_9FEE353E_D95D_49F0_BA18_DB1659B702E0_.wvu.FilterData" localSheetId="11" hidden="1" function="0" vbProcedure="0">'Mail agence'!$C$8:$H$2330</definedName>
    <definedName name="Z_A88529FE_0071_4A74_828A_08A772655DB3_.wvu.FilterData" localSheetId="11" hidden="1" function="0" vbProcedure="0">'Mail agence'!$C$8:$H$2330</definedName>
    <definedName name="Z_C3396E73_6A47_43E2_9231_E17B78BA7183_.wvu.FilterData" localSheetId="11" hidden="1" function="0" vbProcedure="0">'Mail agence'!$C$8:$H$2330</definedName>
    <definedName name="_xlnm._FilterDatabase" localSheetId="11" hidden="1">'Mail agence'!$C$8:$H$2330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m/d/yyyy"/>
    <numFmt numFmtId="165" formatCode="#,##0.00&quot; €&quot;;[RED]\-#,##0.00&quot; €&quot;"/>
    <numFmt numFmtId="166" formatCode="#,##0.00000000"/>
    <numFmt numFmtId="167" formatCode="0.0000"/>
    <numFmt numFmtId="168" formatCode="##0.000&quot; %&quot;"/>
    <numFmt numFmtId="169" formatCode="_-* #,##0.00\ _€_-;\-* #,##0.00\ _€_-;_-* \-??\ _€_-;_-@_-"/>
  </numFmts>
  <fonts count="45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b val="1"/>
      <color theme="1"/>
      <sz val="11"/>
    </font>
    <font>
      <name val="Calibri"/>
      <charset val="1"/>
      <family val="2"/>
      <color theme="1"/>
      <sz val="9"/>
    </font>
    <font>
      <name val="Calibri"/>
      <charset val="1"/>
      <family val="2"/>
      <color rgb="FF006100"/>
      <sz val="11"/>
    </font>
    <font>
      <name val="Calibri"/>
      <charset val="1"/>
      <family val="2"/>
      <color rgb="FF9C6500"/>
      <sz val="11"/>
    </font>
    <font>
      <name val="Calibri"/>
      <charset val="1"/>
      <family val="2"/>
      <color rgb="FFFF0000"/>
      <sz val="11"/>
    </font>
    <font>
      <name val="Calibri"/>
      <charset val="1"/>
      <family val="2"/>
      <b val="1"/>
      <color theme="0"/>
      <sz val="14"/>
    </font>
    <font>
      <name val="Calibri"/>
      <charset val="1"/>
      <family val="2"/>
      <i val="1"/>
      <color theme="1"/>
      <sz val="11"/>
    </font>
    <font>
      <name val="Calibri"/>
      <charset val="1"/>
      <family val="2"/>
      <i val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color rgb="FF9C0006"/>
      <sz val="11"/>
    </font>
    <font>
      <name val="Calibri"/>
      <charset val="1"/>
      <family val="2"/>
      <sz val="11"/>
    </font>
    <font>
      <name val="Calibri"/>
      <charset val="1"/>
      <family val="2"/>
      <b val="1"/>
      <color rgb="FFFF0000"/>
      <sz val="20"/>
    </font>
    <font>
      <name val="Calibri"/>
      <charset val="1"/>
      <family val="2"/>
      <b val="1"/>
      <i val="1"/>
      <color rgb="FFFF0000"/>
      <sz val="11"/>
    </font>
    <font>
      <name val="Calibri"/>
      <charset val="1"/>
      <family val="2"/>
      <color theme="1"/>
      <sz val="10"/>
    </font>
    <font>
      <name val="Calibri"/>
      <charset val="1"/>
      <family val="2"/>
      <b val="1"/>
      <color rgb="FF00B050"/>
      <sz val="11"/>
      <u val="single"/>
    </font>
    <font>
      <name val="Calibri"/>
      <charset val="1"/>
      <family val="2"/>
      <b val="1"/>
      <sz val="11"/>
      <u val="single"/>
    </font>
    <font>
      <name val="Calibri"/>
      <charset val="1"/>
      <family val="2"/>
      <b val="1"/>
      <sz val="16"/>
    </font>
    <font>
      <name val="Calibri"/>
      <charset val="1"/>
      <family val="2"/>
      <b val="1"/>
      <color rgb="FF0070C0"/>
      <sz val="11"/>
      <u val="single"/>
    </font>
    <font>
      <name val="Calibri"/>
      <charset val="1"/>
      <family val="2"/>
      <b val="1"/>
      <color rgb="FF00B050"/>
      <sz val="9"/>
      <u val="single"/>
    </font>
    <font>
      <name val="Calibri"/>
      <charset val="1"/>
      <family val="2"/>
      <sz val="9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0"/>
      <sz val="11"/>
    </font>
    <font>
      <name val="Calibri"/>
      <charset val="1"/>
      <family val="2"/>
      <color rgb="FF0070C0"/>
      <sz val="11"/>
    </font>
    <font>
      <name val="Calibri"/>
      <charset val="1"/>
      <family val="2"/>
      <color rgb="FFFFFF00"/>
      <sz val="11"/>
    </font>
    <font>
      <name val="Calibri"/>
      <charset val="1"/>
      <family val="2"/>
      <b val="1"/>
      <color rgb="FFFFFF00"/>
      <sz val="11"/>
      <u val="single"/>
    </font>
    <font>
      <name val="Calibri"/>
      <charset val="1"/>
      <family val="2"/>
      <b val="1"/>
      <color theme="1"/>
      <sz val="14"/>
    </font>
    <font>
      <name val="Calibri"/>
      <charset val="1"/>
      <family val="2"/>
      <b val="1"/>
      <color theme="0"/>
      <sz val="12"/>
    </font>
    <font>
      <name val="Calibri"/>
      <charset val="1"/>
      <family val="2"/>
      <b val="1"/>
      <i val="1"/>
      <sz val="12"/>
    </font>
    <font>
      <name val="Calibri"/>
      <charset val="1"/>
      <family val="2"/>
      <b val="1"/>
      <sz val="14"/>
    </font>
    <font>
      <name val="Calibri"/>
      <charset val="1"/>
      <family val="2"/>
      <i val="1"/>
      <sz val="12"/>
    </font>
    <font>
      <name val="Calibri"/>
      <charset val="1"/>
      <family val="2"/>
      <b val="1"/>
      <i val="1"/>
      <color theme="1"/>
      <sz val="11"/>
    </font>
    <font>
      <name val="Calibri"/>
      <charset val="1"/>
      <family val="2"/>
      <b val="1"/>
      <color theme="1"/>
      <sz val="11"/>
      <u val="single"/>
    </font>
    <font>
      <name val="Arial Narrow"/>
      <charset val="1"/>
      <family val="2"/>
      <color theme="10"/>
      <sz val="11"/>
      <u val="single"/>
    </font>
    <font>
      <name val="Calibri"/>
      <charset val="1"/>
      <family val="2"/>
      <b val="1"/>
      <i val="1"/>
      <color rgb="FFFF0000"/>
      <sz val="11"/>
      <u val="single"/>
    </font>
    <font>
      <name val="Calibri"/>
      <charset val="1"/>
      <family val="2"/>
      <b val="1"/>
      <color theme="1"/>
      <sz val="12"/>
    </font>
    <font>
      <name val="Arial"/>
      <charset val="1"/>
      <family val="2"/>
      <b val="1"/>
      <color rgb="FFFF0000"/>
      <sz val="12"/>
    </font>
    <font>
      <name val="Calibri"/>
      <charset val="1"/>
      <family val="2"/>
      <color theme="3"/>
      <sz val="11"/>
    </font>
    <font>
      <name val="Calibri"/>
      <charset val="1"/>
      <family val="2"/>
      <b val="1"/>
      <color rgb="FFFF0000"/>
      <sz val="14"/>
    </font>
    <font>
      <name val="Calibri"/>
      <charset val="1"/>
      <family val="2"/>
      <color theme="0"/>
      <sz val="10"/>
    </font>
  </fonts>
  <fills count="37">
    <fill>
      <patternFill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C6EFCE"/>
        <bgColor rgb="FFC5E0B4"/>
      </patternFill>
    </fill>
    <fill>
      <patternFill patternType="solid">
        <fgColor rgb="FFFFC7CE"/>
        <bgColor rgb="FFF8CBAD"/>
      </patternFill>
    </fill>
    <fill>
      <patternFill patternType="solid">
        <fgColor rgb="FFFFFF00"/>
        <bgColor rgb="FFFFEB9C"/>
      </patternFill>
    </fill>
    <fill>
      <patternFill patternType="solid">
        <fgColor rgb="FF652E92"/>
        <bgColor rgb="FF44546A"/>
      </patternFill>
    </fill>
    <fill>
      <patternFill patternType="solid">
        <fgColor rgb="FFCCECFF"/>
        <bgColor rgb="FFC6EFCE"/>
      </patternFill>
    </fill>
    <fill>
      <patternFill patternType="solid">
        <fgColor rgb="FFE0DDEF"/>
        <bgColor rgb="FFE2F0D9"/>
      </patternFill>
    </fill>
    <fill>
      <patternFill patternType="solid">
        <fgColor rgb="FFEBFBB7"/>
        <bgColor rgb="FFFFF2CC"/>
      </patternFill>
    </fill>
    <fill>
      <patternFill patternType="solid">
        <fgColor rgb="FFFF9900"/>
        <bgColor rgb="FFF4B183"/>
      </patternFill>
    </fill>
    <fill>
      <patternFill patternType="solid">
        <fgColor theme="4" tint="0.5999"/>
        <bgColor rgb="FFB4C7E7"/>
      </patternFill>
    </fill>
    <fill>
      <patternFill patternType="solid">
        <fgColor rgb="FFA0F2F6"/>
        <bgColor rgb="FFCCECFF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9" tint="0.3999"/>
        <bgColor rgb="FFC5E0B4"/>
      </patternFill>
    </fill>
    <fill>
      <patternFill patternType="solid">
        <fgColor rgb="FFFF0000"/>
        <bgColor rgb="FF9C0006"/>
      </patternFill>
    </fill>
    <fill>
      <patternFill patternType="solid">
        <fgColor theme="7" tint="0.5999"/>
        <bgColor rgb="FFFFEB9C"/>
      </patternFill>
    </fill>
    <fill>
      <patternFill patternType="solid">
        <fgColor theme="5" tint="0.3999"/>
        <bgColor rgb="FFF8CBAD"/>
      </patternFill>
    </fill>
    <fill>
      <patternFill patternType="solid">
        <fgColor rgb="FF99FF66"/>
        <bgColor rgb="FF92D050"/>
      </patternFill>
    </fill>
    <fill>
      <patternFill patternType="solid">
        <fgColor rgb="FFCC99FF"/>
        <bgColor rgb="FFFF99CC"/>
      </patternFill>
    </fill>
    <fill>
      <patternFill patternType="solid">
        <fgColor theme="9" tint="0.5999"/>
        <bgColor rgb="FFC6EFCE"/>
      </patternFill>
    </fill>
    <fill>
      <patternFill patternType="solid">
        <fgColor theme="9" tint="0.7999000000000001"/>
        <bgColor rgb="FFEBFBB7"/>
      </patternFill>
    </fill>
    <fill>
      <patternFill patternType="solid">
        <fgColor rgb="FFD05CC8"/>
        <bgColor rgb="FFFF66CC"/>
      </patternFill>
    </fill>
    <fill>
      <patternFill patternType="solid">
        <fgColor theme="8" tint="0.3999"/>
        <bgColor rgb="FF9DC3E6"/>
      </patternFill>
    </fill>
    <fill>
      <patternFill patternType="solid">
        <fgColor rgb="FFFF66CC"/>
        <bgColor rgb="FFD05CC8"/>
      </patternFill>
    </fill>
    <fill>
      <patternFill patternType="solid">
        <fgColor theme="5" tint="0.5999"/>
        <bgColor rgb="FFFFC7CE"/>
      </patternFill>
    </fill>
    <fill>
      <patternFill patternType="solid">
        <fgColor theme="6" tint="0.3999"/>
        <bgColor rgb="FFBFBFBF"/>
      </patternFill>
    </fill>
    <fill>
      <patternFill patternType="solid">
        <fgColor rgb="FF92D050"/>
        <bgColor rgb="FFA9D18E"/>
      </patternFill>
    </fill>
    <fill>
      <patternFill patternType="solid">
        <fgColor theme="0" tint="-0.25"/>
        <bgColor rgb="FFC9C9C9"/>
      </patternFill>
    </fill>
    <fill>
      <patternFill patternType="solid">
        <fgColor theme="8" tint="0.5999"/>
        <bgColor rgb="FF9DC3E6"/>
      </patternFill>
    </fill>
    <fill>
      <patternFill patternType="solid">
        <fgColor theme="9"/>
        <bgColor rgb="FF92D050"/>
      </patternFill>
    </fill>
    <fill>
      <patternFill patternType="solid">
        <fgColor rgb="FFFF99CC"/>
        <bgColor rgb="FFF4B183"/>
      </patternFill>
    </fill>
    <fill>
      <patternFill patternType="solid">
        <fgColor rgb="FF00B050"/>
        <bgColor rgb="FF70AD47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4" tint="0.3999"/>
        <bgColor rgb="FFB4C7E7"/>
      </patternFill>
    </fill>
    <fill>
      <patternFill patternType="solid">
        <fgColor theme="1" tint="0.0499"/>
        <bgColor rgb="FF000000"/>
      </patternFill>
    </fill>
    <fill>
      <patternFill patternType="solid">
        <fgColor theme="1"/>
        <bgColor rgb="FF0D0D0D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20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Alignment="1">
      <alignment horizontal="general" vertical="bottom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69" fontId="0" fillId="0" borderId="0" applyAlignment="1">
      <alignment horizontal="general" vertical="bottom"/>
    </xf>
    <xf numFmtId="41" fontId="3" fillId="0" borderId="0"/>
    <xf numFmtId="44" fontId="3" fillId="0" borderId="0"/>
    <xf numFmtId="42" fontId="3" fillId="0" borderId="0"/>
    <xf numFmtId="9" fontId="0" fillId="0" borderId="0" applyAlignment="1">
      <alignment horizontal="general" vertical="bottom"/>
    </xf>
  </cellStyleXfs>
  <cellXfs count="744"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6" fillId="5" borderId="1" applyAlignment="1" pivotButton="0" quotePrefix="0" xfId="0">
      <alignment horizontal="general" vertical="bottom"/>
    </xf>
    <xf numFmtId="0" fontId="6" fillId="5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164" fontId="7" fillId="5" borderId="1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8" fillId="2" borderId="0" applyAlignment="1" pivotButton="0" quotePrefix="0" xfId="31">
      <alignment horizontal="general" vertical="bottom"/>
    </xf>
    <xf numFmtId="0" fontId="7" fillId="3" borderId="0" applyAlignment="1" pivotButton="0" quotePrefix="0" xfId="32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7" fillId="0" borderId="1" applyAlignment="1" pivotButton="0" quotePrefix="0" xfId="32">
      <alignment horizontal="right" vertical="bottom" wrapText="1"/>
    </xf>
    <xf numFmtId="164" fontId="7" fillId="0" borderId="1" applyAlignment="1" pivotButton="0" quotePrefix="0" xfId="32">
      <alignment horizontal="right" vertical="bottom" wrapText="1"/>
    </xf>
    <xf numFmtId="0" fontId="9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10" fillId="6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 wrapText="1"/>
    </xf>
    <xf numFmtId="0" fontId="5" fillId="7" borderId="1" applyAlignment="1" pivotButton="0" quotePrefix="0" xfId="0">
      <alignment horizontal="left" vertical="center" wrapText="1"/>
    </xf>
    <xf numFmtId="0" fontId="11" fillId="7" borderId="1" applyAlignment="1" pivotButton="0" quotePrefix="0" xfId="0">
      <alignment horizontal="center" vertical="center" wrapText="1"/>
    </xf>
    <xf numFmtId="164" fontId="7" fillId="7" borderId="1" applyAlignment="1" pivotButton="0" quotePrefix="0" xfId="32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12" fillId="7" borderId="1" applyAlignment="1" pivotButton="0" quotePrefix="0" xfId="0">
      <alignment horizontal="center" vertical="center" wrapText="1"/>
    </xf>
    <xf numFmtId="0" fontId="13" fillId="7" borderId="1" applyAlignment="1" pivotButton="0" quotePrefix="0" xfId="0">
      <alignment horizontal="left" vertical="center" wrapText="1"/>
    </xf>
    <xf numFmtId="0" fontId="14" fillId="7" borderId="1" applyAlignment="1" pivotButton="0" quotePrefix="0" xfId="0">
      <alignment horizontal="left" vertical="center" wrapText="1"/>
    </xf>
    <xf numFmtId="0" fontId="11" fillId="7" borderId="3" applyAlignment="1" pivotButton="0" quotePrefix="0" xfId="0">
      <alignment horizontal="center" vertical="center"/>
    </xf>
    <xf numFmtId="0" fontId="11" fillId="7" borderId="4" applyAlignment="1" pivotButton="0" quotePrefix="0" xfId="0">
      <alignment horizontal="center" vertical="center"/>
    </xf>
    <xf numFmtId="0" fontId="11" fillId="7" borderId="5" applyAlignment="1" pivotButton="0" quotePrefix="0" xfId="0">
      <alignment horizontal="center" vertical="center"/>
    </xf>
    <xf numFmtId="0" fontId="8" fillId="7" borderId="1" applyAlignment="1" pivotButton="0" quotePrefix="0" xfId="31">
      <alignment horizontal="center" vertical="center"/>
    </xf>
    <xf numFmtId="0" fontId="11" fillId="7" borderId="1" applyAlignment="1" pivotButton="0" quotePrefix="0" xfId="0">
      <alignment horizontal="center" vertical="center"/>
    </xf>
    <xf numFmtId="0" fontId="15" fillId="7" borderId="1" applyAlignment="1" pivotButton="0" quotePrefix="0" xfId="0">
      <alignment horizontal="left" vertical="center" wrapText="1"/>
    </xf>
    <xf numFmtId="0" fontId="15" fillId="4" borderId="3" applyAlignment="1" pivotButton="0" quotePrefix="0" xfId="0">
      <alignment horizontal="center" vertical="center"/>
    </xf>
    <xf numFmtId="0" fontId="15" fillId="4" borderId="4" applyAlignment="1" pivotButton="0" quotePrefix="0" xfId="0">
      <alignment horizontal="center" vertical="center"/>
    </xf>
    <xf numFmtId="0" fontId="15" fillId="4" borderId="5" applyAlignment="1" pivotButton="0" quotePrefix="0" xfId="0">
      <alignment horizontal="center" vertical="center"/>
    </xf>
    <xf numFmtId="0" fontId="15" fillId="4" borderId="0" applyAlignment="1" pivotButton="0" quotePrefix="0" xfId="0">
      <alignment horizontal="general" vertical="bottom"/>
    </xf>
    <xf numFmtId="0" fontId="16" fillId="7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left" vertical="center" wrapText="1"/>
    </xf>
    <xf numFmtId="0" fontId="11" fillId="8" borderId="1" applyAlignment="1" pivotButton="0" quotePrefix="0" xfId="0">
      <alignment horizontal="center" vertical="center" wrapText="1"/>
    </xf>
    <xf numFmtId="0" fontId="7" fillId="8" borderId="1" applyAlignment="1" pivotButton="0" quotePrefix="0" xfId="32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center" vertical="center" textRotation="255"/>
    </xf>
    <xf numFmtId="0" fontId="14" fillId="0" borderId="0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 wrapText="1"/>
    </xf>
    <xf numFmtId="0" fontId="0" fillId="9" borderId="3" applyAlignment="1" pivotButton="0" quotePrefix="0" xfId="0">
      <alignment horizontal="center" vertical="center" wrapText="1"/>
    </xf>
    <xf numFmtId="3" fontId="5" fillId="8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/>
    </xf>
    <xf numFmtId="0" fontId="17" fillId="0" borderId="1" applyAlignment="1" pivotButton="0" quotePrefix="0" xfId="0">
      <alignment horizontal="general" vertical="bottom"/>
    </xf>
    <xf numFmtId="0" fontId="0" fillId="10" borderId="1" applyAlignment="1" pivotButton="0" quotePrefix="0" xfId="0">
      <alignment horizontal="center" vertical="center"/>
    </xf>
    <xf numFmtId="0" fontId="0" fillId="11" borderId="6" applyAlignment="1" pivotButton="0" quotePrefix="0" xfId="0">
      <alignment horizontal="center" vertical="center"/>
    </xf>
    <xf numFmtId="0" fontId="5" fillId="12" borderId="3" applyAlignment="1" pivotButton="0" quotePrefix="0" xfId="0">
      <alignment horizontal="center" vertical="center"/>
    </xf>
    <xf numFmtId="0" fontId="5" fillId="12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  <xf numFmtId="4" fontId="0" fillId="13" borderId="3" applyAlignment="1" pivotButton="0" quotePrefix="0" xfId="0">
      <alignment horizontal="general" vertical="center"/>
    </xf>
    <xf numFmtId="4" fontId="0" fillId="0" borderId="1" applyAlignment="1" pivotButton="0" quotePrefix="0" xfId="0">
      <alignment horizontal="center" vertical="center"/>
    </xf>
    <xf numFmtId="4" fontId="5" fillId="12" borderId="1" applyAlignment="1" pivotButton="0" quotePrefix="0" xfId="0">
      <alignment horizontal="left" vertical="center"/>
    </xf>
    <xf numFmtId="4" fontId="0" fillId="14" borderId="1" applyAlignment="1" pivotButton="0" quotePrefix="0" xfId="0">
      <alignment horizontal="right" vertical="bottom"/>
    </xf>
    <xf numFmtId="4" fontId="0" fillId="0" borderId="0" applyAlignment="1" pivotButton="0" quotePrefix="0" xfId="0">
      <alignment horizontal="general" vertical="bottom"/>
    </xf>
    <xf numFmtId="4" fontId="11" fillId="0" borderId="0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center"/>
    </xf>
    <xf numFmtId="4" fontId="0" fillId="0" borderId="7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0" fontId="4" fillId="0" borderId="0" applyAlignment="1" pivotButton="0" quotePrefix="0" xfId="23">
      <alignment horizontal="general" vertical="bottom"/>
    </xf>
    <xf numFmtId="4" fontId="0" fillId="0" borderId="1" applyAlignment="1" pivotButton="0" quotePrefix="0" xfId="0">
      <alignment horizontal="left" vertical="center"/>
    </xf>
    <xf numFmtId="4" fontId="0" fillId="13" borderId="3" applyAlignment="1" pivotButton="0" quotePrefix="0" xfId="15">
      <alignment horizontal="general" vertical="center"/>
    </xf>
    <xf numFmtId="4" fontId="0" fillId="0" borderId="1" applyAlignment="1" pivotButton="0" quotePrefix="0" xfId="0">
      <alignment horizontal="center" vertical="center"/>
    </xf>
    <xf numFmtId="4" fontId="5" fillId="12" borderId="1" applyAlignment="1" pivotButton="0" quotePrefix="0" xfId="0">
      <alignment horizontal="left" vertical="center" wrapText="1"/>
    </xf>
    <xf numFmtId="4" fontId="0" fillId="15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center"/>
    </xf>
    <xf numFmtId="4" fontId="0" fillId="0" borderId="1" applyAlignment="1" pivotButton="0" quotePrefix="0" xfId="0">
      <alignment horizontal="left" vertical="center"/>
    </xf>
    <xf numFmtId="4" fontId="0" fillId="5" borderId="1" applyAlignment="1" pivotButton="0" quotePrefix="0" xfId="0">
      <alignment horizontal="right" vertical="bottom"/>
    </xf>
    <xf numFmtId="4" fontId="18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4" fontId="5" fillId="16" borderId="1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general" vertical="bottom"/>
    </xf>
    <xf numFmtId="4" fontId="5" fillId="16" borderId="1" applyAlignment="1" pivotButton="0" quotePrefix="0" xfId="0">
      <alignment horizontal="left" vertical="center" wrapText="1"/>
    </xf>
    <xf numFmtId="4" fontId="16" fillId="5" borderId="1" applyAlignment="1" pivotButton="0" quotePrefix="0" xfId="23">
      <alignment horizontal="right" vertical="bottom"/>
    </xf>
    <xf numFmtId="4" fontId="7" fillId="3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4" fontId="7" fillId="3" borderId="0" applyAlignment="1" pivotButton="0" quotePrefix="0" xfId="32">
      <alignment horizontal="general" vertical="bottom"/>
    </xf>
    <xf numFmtId="0" fontId="0" fillId="0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right" vertical="bottom"/>
    </xf>
    <xf numFmtId="4" fontId="5" fillId="16" borderId="1" applyAlignment="1" pivotButton="0" quotePrefix="0" xfId="0">
      <alignment horizontal="left" vertical="bottom"/>
    </xf>
    <xf numFmtId="4" fontId="14" fillId="16" borderId="1" applyAlignment="1" pivotButton="0" quotePrefix="0" xfId="0">
      <alignment horizontal="center" vertical="center"/>
    </xf>
    <xf numFmtId="4" fontId="14" fillId="0" borderId="7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4" fontId="5" fillId="17" borderId="1" applyAlignment="1" pivotButton="0" quotePrefix="0" xfId="0">
      <alignment horizontal="center" vertical="center"/>
    </xf>
    <xf numFmtId="4" fontId="5" fillId="17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right" vertical="center"/>
    </xf>
    <xf numFmtId="4" fontId="5" fillId="11" borderId="1" applyAlignment="1" pivotButton="0" quotePrefix="0" xfId="0">
      <alignment horizontal="center" vertical="center"/>
    </xf>
    <xf numFmtId="4" fontId="5" fillId="11" borderId="1" applyAlignment="1" pivotButton="0" quotePrefix="0" xfId="0">
      <alignment horizontal="left" vertical="center"/>
    </xf>
    <xf numFmtId="4" fontId="0" fillId="15" borderId="1" applyAlignment="1" pivotButton="0" quotePrefix="0" xfId="0">
      <alignment horizontal="right" vertical="center"/>
    </xf>
    <xf numFmtId="3" fontId="0" fillId="0" borderId="0" applyAlignment="1" pivotButton="0" quotePrefix="0" xfId="0">
      <alignment horizontal="general" vertical="bottom"/>
    </xf>
    <xf numFmtId="4" fontId="5" fillId="11" borderId="1" applyAlignment="1" pivotButton="0" quotePrefix="0" xfId="0">
      <alignment horizontal="general" vertical="center"/>
    </xf>
    <xf numFmtId="4" fontId="5" fillId="0" borderId="1" applyAlignment="1" pivotButton="0" quotePrefix="0" xfId="0">
      <alignment horizontal="general" vertical="center"/>
    </xf>
    <xf numFmtId="4" fontId="5" fillId="18" borderId="1" applyAlignment="1" pivotButton="0" quotePrefix="0" xfId="0">
      <alignment horizontal="center" vertical="center"/>
    </xf>
    <xf numFmtId="4" fontId="5" fillId="18" borderId="1" applyAlignment="1" pivotButton="0" quotePrefix="0" xfId="0">
      <alignment horizontal="left" vertical="center"/>
    </xf>
    <xf numFmtId="4" fontId="0" fillId="5" borderId="1" applyAlignment="1" pivotButton="0" quotePrefix="0" xfId="0">
      <alignment horizontal="right" vertical="center"/>
    </xf>
    <xf numFmtId="4" fontId="5" fillId="18" borderId="1" applyAlignment="1" pivotButton="0" quotePrefix="0" xfId="0">
      <alignment horizontal="general" vertical="center"/>
    </xf>
    <xf numFmtId="4" fontId="4" fillId="0" borderId="0" applyAlignment="1" pivotButton="0" quotePrefix="0" xfId="23">
      <alignment horizontal="left" vertical="center"/>
    </xf>
    <xf numFmtId="4" fontId="4" fillId="0" borderId="0" applyAlignment="1" pivotButton="0" quotePrefix="0" xfId="23">
      <alignment horizontal="general" vertical="center"/>
    </xf>
    <xf numFmtId="0" fontId="0" fillId="0" borderId="7" applyAlignment="1" pivotButton="0" quotePrefix="0" xfId="0">
      <alignment horizontal="center" vertical="center"/>
    </xf>
    <xf numFmtId="4" fontId="0" fillId="10" borderId="1" applyAlignment="1" pivotButton="0" quotePrefix="0" xfId="0">
      <alignment horizontal="center" vertical="center"/>
    </xf>
    <xf numFmtId="4" fontId="0" fillId="0" borderId="3" applyAlignment="1" pivotButton="0" quotePrefix="0" xfId="0">
      <alignment horizontal="left" vertical="center"/>
    </xf>
    <xf numFmtId="4" fontId="0" fillId="0" borderId="5" applyAlignment="1" pivotButton="0" quotePrefix="0" xfId="0">
      <alignment horizontal="left" vertical="center"/>
    </xf>
    <xf numFmtId="0" fontId="0" fillId="0" borderId="6" applyAlignment="1" pivotButton="0" quotePrefix="0" xfId="0">
      <alignment horizontal="center" vertical="center"/>
    </xf>
    <xf numFmtId="4" fontId="0" fillId="0" borderId="3" applyAlignment="1" pivotButton="0" quotePrefix="0" xfId="0">
      <alignment horizontal="left" vertical="center"/>
    </xf>
    <xf numFmtId="4" fontId="0" fillId="0" borderId="5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/>
    </xf>
    <xf numFmtId="4" fontId="5" fillId="19" borderId="1" applyAlignment="1" pivotButton="0" quotePrefix="0" xfId="0">
      <alignment horizontal="center" vertical="bottom"/>
    </xf>
    <xf numFmtId="4" fontId="9" fillId="0" borderId="5" applyAlignment="1" pivotButton="0" quotePrefix="0" xfId="0">
      <alignment horizontal="left" vertical="center"/>
    </xf>
    <xf numFmtId="4" fontId="5" fillId="19" borderId="1" applyAlignment="1" pivotButton="0" quotePrefix="0" xfId="0">
      <alignment horizontal="left" vertical="center" wrapText="1"/>
    </xf>
    <xf numFmtId="2" fontId="0" fillId="5" borderId="1" applyAlignment="1" pivotButton="0" quotePrefix="0" xfId="0">
      <alignment horizontal="general" vertical="bottom"/>
    </xf>
    <xf numFmtId="4" fontId="0" fillId="20" borderId="0" applyAlignment="1" pivotButton="0" quotePrefix="0" xfId="0">
      <alignment horizontal="general" vertical="bottom"/>
    </xf>
    <xf numFmtId="4" fontId="7" fillId="20" borderId="0" applyAlignment="1" pivotButton="0" quotePrefix="0" xfId="32">
      <alignment horizontal="general" vertical="bottom"/>
    </xf>
    <xf numFmtId="0" fontId="0" fillId="0" borderId="8" applyAlignment="1" pivotButton="0" quotePrefix="0" xfId="0">
      <alignment horizontal="center" vertical="center"/>
    </xf>
    <xf numFmtId="0" fontId="19" fillId="0" borderId="0" applyAlignment="1" pivotButton="0" quotePrefix="0" xfId="0">
      <alignment horizontal="general" vertical="bottom"/>
    </xf>
    <xf numFmtId="4" fontId="9" fillId="0" borderId="0" applyAlignment="1" pivotButton="0" quotePrefix="0" xfId="0">
      <alignment horizontal="general" vertical="bottom"/>
    </xf>
    <xf numFmtId="4" fontId="0" fillId="0" borderId="4" applyAlignment="1" pivotButton="0" quotePrefix="0" xfId="0">
      <alignment horizontal="left" vertical="center"/>
    </xf>
    <xf numFmtId="4" fontId="0" fillId="0" borderId="4" applyAlignment="1" pivotButton="0" quotePrefix="0" xfId="0">
      <alignment horizontal="general" vertical="center"/>
    </xf>
    <xf numFmtId="4" fontId="0" fillId="13" borderId="4" applyAlignment="1" pivotButton="0" quotePrefix="0" xfId="0">
      <alignment horizontal="general" vertical="center"/>
    </xf>
    <xf numFmtId="0" fontId="5" fillId="5" borderId="1" applyAlignment="1" pivotButton="0" quotePrefix="0" xfId="0">
      <alignment horizontal="general" vertical="bottom"/>
    </xf>
    <xf numFmtId="0" fontId="4" fillId="0" borderId="0" applyAlignment="1" pivotButton="0" quotePrefix="0" xfId="24">
      <alignment horizontal="general" vertical="bottom"/>
    </xf>
    <xf numFmtId="0" fontId="4" fillId="21" borderId="0" applyAlignment="1" pivotButton="0" quotePrefix="0" xfId="24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" fontId="9" fillId="0" borderId="1" applyAlignment="1" pivotButton="0" quotePrefix="0" xfId="0">
      <alignment horizontal="left" vertical="center"/>
    </xf>
    <xf numFmtId="4" fontId="13" fillId="0" borderId="1" applyAlignment="1" pivotButton="0" quotePrefix="0" xfId="0">
      <alignment horizontal="left" vertical="center"/>
    </xf>
    <xf numFmtId="4" fontId="13" fillId="0" borderId="1" applyAlignment="1" pivotButton="0" quotePrefix="0" xfId="0">
      <alignment horizontal="left" vertical="center"/>
    </xf>
    <xf numFmtId="4" fontId="5" fillId="0" borderId="1" applyAlignment="1" pivotButton="0" quotePrefix="0" xfId="0">
      <alignment horizontal="left" vertical="center"/>
    </xf>
    <xf numFmtId="4" fontId="2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4" fontId="0" fillId="5" borderId="0" applyAlignment="1" pivotButton="0" quotePrefix="0" xfId="0">
      <alignment horizontal="general" vertical="bottom"/>
    </xf>
    <xf numFmtId="4" fontId="21" fillId="22" borderId="0" applyAlignment="1" pivotButton="0" quotePrefix="0" xfId="0">
      <alignment horizontal="center" vertical="center"/>
    </xf>
    <xf numFmtId="4" fontId="22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23" fillId="0" borderId="0" applyAlignment="1" pivotButton="0" quotePrefix="0" xfId="0">
      <alignment horizontal="general" vertical="bottom"/>
    </xf>
    <xf numFmtId="4" fontId="9" fillId="0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4" fontId="24" fillId="0" borderId="0" applyAlignment="1" pivotButton="0" quotePrefix="0" xfId="0">
      <alignment horizontal="general" vertical="center"/>
    </xf>
    <xf numFmtId="4" fontId="24" fillId="0" borderId="0" applyAlignment="1" pivotButton="0" quotePrefix="0" xfId="0">
      <alignment horizontal="center" vertical="center" wrapText="1"/>
    </xf>
    <xf numFmtId="10" fontId="9" fillId="0" borderId="0" applyAlignment="1" pivotButton="0" quotePrefix="0" xfId="0">
      <alignment horizontal="general" vertical="bottom"/>
    </xf>
    <xf numFmtId="4" fontId="23" fillId="13" borderId="0" applyAlignment="1" pivotButton="0" quotePrefix="0" xfId="0">
      <alignment horizontal="center" vertical="center"/>
    </xf>
    <xf numFmtId="4" fontId="23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14" borderId="0" applyAlignment="1" pivotButton="0" quotePrefix="0" xfId="0">
      <alignment horizontal="general" vertical="bottom"/>
    </xf>
    <xf numFmtId="4" fontId="23" fillId="16" borderId="0" applyAlignment="1" pivotButton="0" quotePrefix="0" xfId="0">
      <alignment horizontal="center" vertical="center"/>
    </xf>
    <xf numFmtId="4" fontId="27" fillId="0" borderId="0" applyAlignment="1" pivotButton="0" quotePrefix="0" xfId="0">
      <alignment horizontal="general" vertical="bottom"/>
    </xf>
    <xf numFmtId="4" fontId="23" fillId="0" borderId="0" applyAlignment="1" pivotButton="0" quotePrefix="0" xfId="0">
      <alignment horizontal="center" vertical="bottom"/>
    </xf>
    <xf numFmtId="10" fontId="9" fillId="23" borderId="0" applyAlignment="1" pivotButton="0" quotePrefix="0" xfId="0">
      <alignment horizontal="general" vertical="bottom"/>
    </xf>
    <xf numFmtId="49" fontId="20" fillId="0" borderId="0" applyAlignment="1" pivotButton="0" quotePrefix="0" xfId="0">
      <alignment horizontal="center" vertical="bottom"/>
    </xf>
    <xf numFmtId="4" fontId="22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4" fontId="28" fillId="0" borderId="0" applyAlignment="1" pivotButton="0" quotePrefix="0" xfId="0">
      <alignment horizontal="general" vertical="bottom"/>
    </xf>
    <xf numFmtId="0" fontId="29" fillId="15" borderId="0" applyAlignment="1" pivotButton="0" quotePrefix="0" xfId="0">
      <alignment horizontal="general" vertical="bottom"/>
    </xf>
    <xf numFmtId="4" fontId="30" fillId="15" borderId="0" applyAlignment="1" pivotButton="0" quotePrefix="0" xfId="0">
      <alignment horizontal="general" vertical="bottom"/>
    </xf>
    <xf numFmtId="0" fontId="31" fillId="22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bottom"/>
    </xf>
    <xf numFmtId="4" fontId="28" fillId="21" borderId="0" applyAlignment="1" pivotButton="0" quotePrefix="0" xfId="0">
      <alignment horizontal="general" vertical="bottom"/>
    </xf>
    <xf numFmtId="4" fontId="28" fillId="5" borderId="0" applyAlignment="1" pivotButton="0" quotePrefix="0" xfId="0">
      <alignment horizontal="general" vertical="bottom"/>
    </xf>
    <xf numFmtId="4" fontId="0" fillId="0" borderId="1" applyAlignment="1" pivotButton="0" quotePrefix="0" xfId="0">
      <alignment horizontal="center" vertical="bottom"/>
    </xf>
    <xf numFmtId="0" fontId="16" fillId="0" borderId="0" applyAlignment="1" pivotButton="0" quotePrefix="0" xfId="0">
      <alignment horizontal="general" vertical="bottom"/>
    </xf>
    <xf numFmtId="4" fontId="16" fillId="0" borderId="0" applyAlignment="1" pivotButton="0" quotePrefix="0" xfId="0">
      <alignment horizontal="general" vertical="bottom"/>
    </xf>
    <xf numFmtId="0" fontId="32" fillId="6" borderId="1" applyAlignment="1" pivotButton="0" quotePrefix="0" xfId="0">
      <alignment horizontal="center" vertical="center"/>
    </xf>
    <xf numFmtId="0" fontId="32" fillId="6" borderId="1" applyAlignment="1" pivotButton="0" quotePrefix="0" xfId="0">
      <alignment horizontal="general" vertical="center"/>
    </xf>
    <xf numFmtId="4" fontId="16" fillId="8" borderId="1" applyAlignment="1" pivotButton="0" quotePrefix="0" xfId="0">
      <alignment horizontal="center" vertical="bottom"/>
    </xf>
    <xf numFmtId="0" fontId="16" fillId="8" borderId="1" applyAlignment="1" pivotButton="0" quotePrefix="0" xfId="0">
      <alignment horizontal="center" vertical="bottom"/>
    </xf>
    <xf numFmtId="0" fontId="16" fillId="8" borderId="1" applyAlignment="1" pivotButton="0" quotePrefix="0" xfId="0">
      <alignment horizontal="general" vertical="bottom"/>
    </xf>
    <xf numFmtId="0" fontId="13" fillId="24" borderId="1" applyAlignment="1" pivotButton="0" quotePrefix="0" xfId="0">
      <alignment horizontal="center" vertical="bottom"/>
    </xf>
    <xf numFmtId="0" fontId="5" fillId="18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bottom"/>
    </xf>
    <xf numFmtId="4" fontId="14" fillId="0" borderId="7" applyAlignment="1" pivotButton="0" quotePrefix="0" xfId="0">
      <alignment horizontal="center" vertical="center"/>
    </xf>
    <xf numFmtId="0" fontId="13" fillId="25" borderId="1" applyAlignment="1" pivotButton="0" quotePrefix="0" xfId="0">
      <alignment horizontal="center" vertical="center"/>
    </xf>
    <xf numFmtId="0" fontId="13" fillId="26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center" vertical="bottom"/>
    </xf>
    <xf numFmtId="0" fontId="16" fillId="0" borderId="7" applyAlignment="1" applyProtection="1" pivotButton="0" quotePrefix="0" xfId="0">
      <alignment horizontal="general" vertical="bottom"/>
      <protection locked="1" hidden="1"/>
    </xf>
    <xf numFmtId="4" fontId="16" fillId="0" borderId="0" applyAlignment="1" applyProtection="1" pivotButton="0" quotePrefix="0" xfId="0">
      <alignment horizontal="general" vertical="bottom"/>
      <protection locked="1" hidden="1"/>
    </xf>
    <xf numFmtId="0" fontId="16" fillId="0" borderId="0" applyAlignment="1" applyProtection="1" pivotButton="0" quotePrefix="0" xfId="0">
      <alignment horizontal="general" vertical="bottom"/>
      <protection locked="1" hidden="1"/>
    </xf>
    <xf numFmtId="0" fontId="21" fillId="0" borderId="9" applyAlignment="1" applyProtection="1" pivotButton="0" quotePrefix="0" xfId="0">
      <alignment horizontal="center" vertical="bottom"/>
      <protection locked="1" hidden="1"/>
    </xf>
    <xf numFmtId="0" fontId="16" fillId="0" borderId="7" applyAlignment="1" pivotButton="0" quotePrefix="0" xfId="0">
      <alignment horizontal="general" vertical="bottom"/>
    </xf>
    <xf numFmtId="0" fontId="21" fillId="0" borderId="9" applyAlignment="1" pivotButton="0" quotePrefix="0" xfId="0">
      <alignment horizontal="center" vertical="bottom"/>
    </xf>
    <xf numFmtId="0" fontId="5" fillId="16" borderId="1" applyAlignment="1" pivotButton="0" quotePrefix="0" xfId="0">
      <alignment horizontal="left" vertical="center" wrapText="1"/>
    </xf>
    <xf numFmtId="4" fontId="15" fillId="4" borderId="7" applyAlignment="1" pivotButton="0" quotePrefix="0" xfId="33">
      <alignment horizontal="center" vertical="center"/>
    </xf>
    <xf numFmtId="166" fontId="16" fillId="0" borderId="0" applyAlignment="1" applyProtection="1" pivotButton="0" quotePrefix="0" xfId="0">
      <alignment horizontal="general" vertical="bottom"/>
      <protection locked="1" hidden="1"/>
    </xf>
    <xf numFmtId="166" fontId="16" fillId="0" borderId="0" applyAlignment="1" pivotButton="0" quotePrefix="0" xfId="0">
      <alignment horizontal="general" vertical="bottom"/>
    </xf>
    <xf numFmtId="4" fontId="16" fillId="5" borderId="1" applyAlignment="1" pivotButton="0" quotePrefix="0" xfId="0">
      <alignment horizontal="center" vertical="bottom"/>
    </xf>
    <xf numFmtId="167" fontId="21" fillId="0" borderId="9" applyAlignment="1" applyProtection="1" pivotButton="0" quotePrefix="0" xfId="0">
      <alignment horizontal="center" vertical="bottom"/>
      <protection locked="1" hidden="1"/>
    </xf>
    <xf numFmtId="167" fontId="21" fillId="0" borderId="9" applyAlignment="1" pivotButton="0" quotePrefix="0" xfId="0">
      <alignment horizontal="center" vertical="bottom"/>
    </xf>
    <xf numFmtId="0" fontId="5" fillId="12" borderId="1" applyAlignment="1" pivotButton="0" quotePrefix="0" xfId="0">
      <alignment horizontal="left" vertical="center" wrapText="1"/>
    </xf>
    <xf numFmtId="4" fontId="16" fillId="27" borderId="0" applyAlignment="1" applyProtection="1" pivotButton="0" quotePrefix="0" xfId="0">
      <alignment horizontal="general" vertical="bottom"/>
      <protection locked="1" hidden="1"/>
    </xf>
    <xf numFmtId="0" fontId="16" fillId="0" borderId="9" applyAlignment="1" applyProtection="1" pivotButton="0" quotePrefix="0" xfId="0">
      <alignment horizontal="general" vertical="bottom"/>
      <protection locked="1" hidden="1"/>
    </xf>
    <xf numFmtId="4" fontId="16" fillId="5" borderId="0" applyAlignment="1" pivotButton="0" quotePrefix="0" xfId="0">
      <alignment horizontal="general" vertical="bottom"/>
    </xf>
    <xf numFmtId="0" fontId="16" fillId="0" borderId="9" applyAlignment="1" pivotButton="0" quotePrefix="0" xfId="0">
      <alignment horizontal="general" vertical="bottom"/>
    </xf>
    <xf numFmtId="0" fontId="5" fillId="25" borderId="1" applyAlignment="1" pivotButton="0" quotePrefix="0" xfId="0">
      <alignment horizontal="left" vertical="center" wrapText="1"/>
    </xf>
    <xf numFmtId="4" fontId="4" fillId="5" borderId="1" applyAlignment="1" pivotButton="0" quotePrefix="0" xfId="23">
      <alignment horizontal="center" vertical="bottom"/>
    </xf>
    <xf numFmtId="0" fontId="16" fillId="25" borderId="7" applyAlignment="1" applyProtection="1" pivotButton="0" quotePrefix="0" xfId="0">
      <alignment horizontal="general" vertical="bottom"/>
      <protection locked="1" hidden="1"/>
    </xf>
    <xf numFmtId="4" fontId="21" fillId="25" borderId="0" applyAlignment="1" applyProtection="1" pivotButton="0" quotePrefix="0" xfId="0">
      <alignment horizontal="general" vertical="bottom"/>
      <protection locked="1" hidden="1"/>
    </xf>
    <xf numFmtId="0" fontId="16" fillId="26" borderId="7" applyAlignment="1" pivotButton="0" quotePrefix="0" xfId="0">
      <alignment horizontal="general" vertical="bottom"/>
    </xf>
    <xf numFmtId="4" fontId="21" fillId="26" borderId="0" applyAlignment="1" pivotButton="0" quotePrefix="0" xfId="0">
      <alignment horizontal="general" vertical="bottom"/>
    </xf>
    <xf numFmtId="0" fontId="5" fillId="28" borderId="1" applyAlignment="1" pivotButton="0" quotePrefix="0" xfId="0">
      <alignment horizontal="left" vertical="center" wrapText="1"/>
    </xf>
    <xf numFmtId="4" fontId="4" fillId="0" borderId="1" applyAlignment="1" pivotButton="0" quotePrefix="0" xfId="23">
      <alignment horizontal="center" vertical="bottom"/>
    </xf>
    <xf numFmtId="0" fontId="16" fillId="0" borderId="10" applyAlignment="1" applyProtection="1" pivotButton="0" quotePrefix="0" xfId="0">
      <alignment horizontal="general" vertical="bottom"/>
      <protection locked="1" hidden="1"/>
    </xf>
    <xf numFmtId="4" fontId="16" fillId="0" borderId="11" applyAlignment="1" applyProtection="1" pivotButton="0" quotePrefix="0" xfId="0">
      <alignment horizontal="general" vertical="bottom"/>
      <protection locked="1" hidden="1"/>
    </xf>
    <xf numFmtId="0" fontId="16" fillId="0" borderId="11" applyAlignment="1" applyProtection="1" pivotButton="0" quotePrefix="0" xfId="0">
      <alignment horizontal="general" vertical="bottom"/>
      <protection locked="1" hidden="1"/>
    </xf>
    <xf numFmtId="0" fontId="16" fillId="0" borderId="12" applyAlignment="1" applyProtection="1" pivotButton="0" quotePrefix="0" xfId="0">
      <alignment horizontal="general" vertical="bottom"/>
      <protection locked="1" hidden="1"/>
    </xf>
    <xf numFmtId="0" fontId="16" fillId="0" borderId="10" applyAlignment="1" pivotButton="0" quotePrefix="0" xfId="0">
      <alignment horizontal="general" vertical="bottom"/>
    </xf>
    <xf numFmtId="4" fontId="16" fillId="0" borderId="11" applyAlignment="1" pivotButton="0" quotePrefix="0" xfId="0">
      <alignment horizontal="general" vertical="bottom"/>
    </xf>
    <xf numFmtId="0" fontId="16" fillId="0" borderId="11" applyAlignment="1" pivotButton="0" quotePrefix="0" xfId="0">
      <alignment horizontal="general" vertical="bottom"/>
    </xf>
    <xf numFmtId="0" fontId="16" fillId="0" borderId="12" applyAlignment="1" pivotButton="0" quotePrefix="0" xfId="0">
      <alignment horizontal="general" vertical="bottom"/>
    </xf>
    <xf numFmtId="0" fontId="13" fillId="29" borderId="1" applyAlignment="1" pivotButton="0" quotePrefix="0" xfId="0">
      <alignment horizontal="center" vertical="center"/>
    </xf>
    <xf numFmtId="0" fontId="33" fillId="0" borderId="13" applyAlignment="1" pivotButton="0" quotePrefix="0" xfId="0">
      <alignment horizontal="left" vertical="bottom"/>
    </xf>
    <xf numFmtId="0" fontId="4" fillId="0" borderId="0" applyAlignment="1" pivotButton="0" quotePrefix="0" xfId="23">
      <alignment horizontal="general" vertical="bottom"/>
    </xf>
    <xf numFmtId="0" fontId="13" fillId="24" borderId="1" applyAlignment="1" pivotButton="0" quotePrefix="0" xfId="0">
      <alignment horizontal="center" vertical="center" wrapText="1"/>
    </xf>
    <xf numFmtId="4" fontId="13" fillId="24" borderId="1" applyAlignment="1" pivotButton="0" quotePrefix="0" xfId="0">
      <alignment horizontal="general" vertical="center"/>
    </xf>
    <xf numFmtId="0" fontId="34" fillId="0" borderId="0" applyAlignment="1" pivotButton="0" quotePrefix="0" xfId="0">
      <alignment horizontal="general" vertical="center"/>
    </xf>
    <xf numFmtId="0" fontId="13" fillId="2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general" vertical="bottom"/>
    </xf>
    <xf numFmtId="0" fontId="16" fillId="29" borderId="7" applyAlignment="1" pivotButton="0" quotePrefix="0" xfId="0">
      <alignment horizontal="general" vertical="bottom"/>
    </xf>
    <xf numFmtId="4" fontId="21" fillId="29" borderId="0" applyAlignment="1" pivotButton="0" quotePrefix="0" xfId="0">
      <alignment horizontal="general" vertical="bottom"/>
    </xf>
    <xf numFmtId="0" fontId="13" fillId="19" borderId="1" applyAlignment="1" pivotButton="0" quotePrefix="0" xfId="0">
      <alignment horizontal="center" vertical="bottom"/>
    </xf>
    <xf numFmtId="0" fontId="13" fillId="19" borderId="1" applyAlignment="1" pivotButton="0" quotePrefix="0" xfId="0">
      <alignment horizontal="center" vertical="bottom" wrapText="1"/>
    </xf>
    <xf numFmtId="4" fontId="13" fillId="19" borderId="1" applyAlignment="1" pivotButton="0" quotePrefix="0" xfId="0">
      <alignment horizontal="general" vertical="center"/>
    </xf>
    <xf numFmtId="0" fontId="32" fillId="6" borderId="3" applyAlignment="1" pivotButton="0" quotePrefix="0" xfId="0">
      <alignment horizontal="center" vertical="center"/>
    </xf>
    <xf numFmtId="0" fontId="13" fillId="0" borderId="7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6" fillId="8" borderId="1" applyAlignment="1" pivotButton="0" quotePrefix="0" xfId="0">
      <alignment horizontal="general" vertical="bottom"/>
    </xf>
    <xf numFmtId="0" fontId="16" fillId="30" borderId="3" applyAlignment="1" pivotButton="0" quotePrefix="0" xfId="0">
      <alignment horizontal="general" vertical="bottom"/>
    </xf>
    <xf numFmtId="4" fontId="16" fillId="8" borderId="1" applyAlignment="1" pivotButton="0" quotePrefix="0" xfId="0">
      <alignment horizontal="general" vertical="bottom"/>
    </xf>
    <xf numFmtId="0" fontId="16" fillId="15" borderId="3" applyAlignment="1" pivotButton="0" quotePrefix="0" xfId="0">
      <alignment horizontal="general" vertical="bottom"/>
    </xf>
    <xf numFmtId="0" fontId="16" fillId="0" borderId="7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5" fillId="18" borderId="1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4" fontId="0" fillId="27" borderId="1" applyAlignment="1" pivotButton="0" quotePrefix="0" xfId="0">
      <alignment horizontal="center" vertical="center" wrapText="1"/>
    </xf>
    <xf numFmtId="0" fontId="5" fillId="31" borderId="1" applyAlignment="1" pivotButton="0" quotePrefix="0" xfId="0">
      <alignment horizontal="left" vertical="center"/>
    </xf>
    <xf numFmtId="4" fontId="0" fillId="31" borderId="1" applyAlignment="1" pivotButton="0" quotePrefix="0" xfId="0">
      <alignment horizontal="center" vertical="bottom"/>
    </xf>
    <xf numFmtId="4" fontId="0" fillId="5" borderId="1" applyAlignment="1" pivotButton="0" quotePrefix="0" xfId="0">
      <alignment horizontal="center" vertical="center"/>
    </xf>
    <xf numFmtId="4" fontId="0" fillId="18" borderId="1" applyAlignment="1" pivotButton="0" quotePrefix="0" xfId="0">
      <alignment horizontal="center" vertical="bottom"/>
    </xf>
    <xf numFmtId="0" fontId="5" fillId="16" borderId="1" applyAlignment="1" pivotButton="0" quotePrefix="0" xfId="0">
      <alignment horizontal="center" vertical="center"/>
    </xf>
    <xf numFmtId="4" fontId="0" fillId="16" borderId="1" applyAlignment="1" pivotButton="0" quotePrefix="0" xfId="0">
      <alignment horizontal="center" vertical="bottom"/>
    </xf>
    <xf numFmtId="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1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general" vertical="center"/>
    </xf>
    <xf numFmtId="0" fontId="0" fillId="8" borderId="1" applyAlignment="1" pivotButton="0" quotePrefix="0" xfId="0">
      <alignment horizontal="general" vertical="bottom"/>
    </xf>
    <xf numFmtId="4" fontId="0" fillId="31" borderId="1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bottom"/>
    </xf>
    <xf numFmtId="4" fontId="0" fillId="5" borderId="1" applyAlignment="1" pivotButton="0" quotePrefix="0" xfId="0">
      <alignment horizontal="general" vertical="center"/>
    </xf>
    <xf numFmtId="0" fontId="4" fillId="0" borderId="0" applyAlignment="1" pivotButton="0" quotePrefix="0" xfId="21">
      <alignment horizontal="left" vertical="center"/>
    </xf>
    <xf numFmtId="0" fontId="4" fillId="0" borderId="0" applyAlignment="1" pivotButton="0" quotePrefix="0" xfId="21">
      <alignment horizontal="center" vertical="center"/>
    </xf>
    <xf numFmtId="4" fontId="4" fillId="0" borderId="0" applyAlignment="1" pivotButton="0" quotePrefix="0" xfId="21">
      <alignment horizontal="right" vertical="center"/>
    </xf>
    <xf numFmtId="168" fontId="4" fillId="0" borderId="0" applyAlignment="1" pivotButton="0" quotePrefix="0" xfId="21">
      <alignment horizontal="right" vertical="center"/>
    </xf>
    <xf numFmtId="0" fontId="4" fillId="0" borderId="0" applyAlignment="1" pivotButton="0" quotePrefix="0" xfId="21">
      <alignment horizontal="right" vertical="center"/>
    </xf>
    <xf numFmtId="0" fontId="32" fillId="6" borderId="10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5" fillId="33" borderId="1" applyAlignment="1" pivotButton="0" quotePrefix="0" xfId="0">
      <alignment horizontal="center" vertical="center" wrapText="1"/>
    </xf>
    <xf numFmtId="0" fontId="36" fillId="33" borderId="1" applyAlignment="1" pivotButton="0" quotePrefix="0" xfId="0">
      <alignment horizontal="center" vertical="center"/>
    </xf>
    <xf numFmtId="0" fontId="5" fillId="34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4" fontId="5" fillId="34" borderId="1" applyAlignment="1" pivotButton="0" quotePrefix="0" xfId="0">
      <alignment horizontal="center" vertical="center"/>
    </xf>
    <xf numFmtId="4" fontId="0" fillId="34" borderId="1" applyAlignment="1" pivotButton="0" quotePrefix="0" xfId="0">
      <alignment horizontal="center" vertical="bottom"/>
    </xf>
    <xf numFmtId="10" fontId="0" fillId="34" borderId="1" applyAlignment="1" pivotButton="0" quotePrefix="0" xfId="0">
      <alignment horizontal="center" vertical="bottom"/>
    </xf>
    <xf numFmtId="4" fontId="7" fillId="3" borderId="1" applyAlignment="1" pivotButton="0" quotePrefix="0" xfId="32">
      <alignment horizontal="center" vertical="bottom"/>
    </xf>
    <xf numFmtId="4" fontId="0" fillId="27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37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 wrapText="1"/>
    </xf>
    <xf numFmtId="0" fontId="3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4" fontId="0" fillId="0" borderId="0" applyAlignment="1" pivotButton="0" quotePrefix="0" xfId="0">
      <alignment horizontal="general" vertical="bottom"/>
    </xf>
    <xf numFmtId="0" fontId="0" fillId="34" borderId="1" applyAlignment="1" pivotButton="0" quotePrefix="0" xfId="0">
      <alignment horizontal="general" vertical="bottom"/>
    </xf>
    <xf numFmtId="0" fontId="0" fillId="27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4" fontId="0" fillId="0" borderId="0" applyAlignment="1" pivotButton="0" quotePrefix="0" xfId="0">
      <alignment horizontal="right" vertical="center"/>
    </xf>
    <xf numFmtId="0" fontId="16" fillId="8" borderId="1" applyAlignment="1" pivotButton="0" quotePrefix="0" xfId="0">
      <alignment horizontal="left" vertical="bottom"/>
    </xf>
    <xf numFmtId="0" fontId="38" fillId="0" borderId="0" applyAlignment="1" pivotButton="0" quotePrefix="0" xfId="20">
      <alignment horizontal="general" vertical="center"/>
    </xf>
    <xf numFmtId="0" fontId="16" fillId="0" borderId="0" applyAlignment="1" pivotButton="0" quotePrefix="0" xfId="0">
      <alignment horizontal="general" vertical="center"/>
    </xf>
    <xf numFmtId="0" fontId="5" fillId="19" borderId="1" applyAlignment="1" pivotButton="0" quotePrefix="0" xfId="0">
      <alignment horizontal="left" vertical="center"/>
    </xf>
    <xf numFmtId="4" fontId="0" fillId="19" borderId="1" applyAlignment="1" pivotButton="0" quotePrefix="0" xfId="0">
      <alignment horizontal="center" vertical="center"/>
    </xf>
    <xf numFmtId="4" fontId="0" fillId="21" borderId="1" applyAlignment="1" pivotButton="0" quotePrefix="0" xfId="0">
      <alignment horizontal="center" vertical="center"/>
    </xf>
    <xf numFmtId="0" fontId="5" fillId="18" borderId="3" applyAlignment="1" pivotButton="0" quotePrefix="0" xfId="0">
      <alignment horizontal="center" vertical="center" wrapText="1"/>
    </xf>
    <xf numFmtId="0" fontId="5" fillId="18" borderId="5" applyAlignment="1" pivotButton="0" quotePrefix="0" xfId="0">
      <alignment horizontal="center" vertical="center"/>
    </xf>
    <xf numFmtId="2" fontId="16" fillId="0" borderId="0" applyAlignment="1" pivotButton="0" quotePrefix="0" xfId="0">
      <alignment horizontal="general" vertical="center"/>
    </xf>
    <xf numFmtId="0" fontId="0" fillId="18" borderId="1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general" vertical="bottom"/>
    </xf>
    <xf numFmtId="0" fontId="0" fillId="18" borderId="5" applyAlignment="1" pivotButton="0" quotePrefix="0" xfId="0">
      <alignment horizontal="center" vertical="center" wrapText="1"/>
    </xf>
    <xf numFmtId="0" fontId="0" fillId="25" borderId="1" applyAlignment="1" pivotButton="0" quotePrefix="0" xfId="0">
      <alignment horizontal="center" vertical="center"/>
    </xf>
    <xf numFmtId="0" fontId="0" fillId="25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left" vertical="center"/>
    </xf>
    <xf numFmtId="0" fontId="36" fillId="19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general" vertical="bottom"/>
    </xf>
    <xf numFmtId="0" fontId="4" fillId="12" borderId="3" applyAlignment="1" pivotButton="0" quotePrefix="0" xfId="5">
      <alignment horizontal="left" vertical="bottom"/>
    </xf>
    <xf numFmtId="0" fontId="0" fillId="12" borderId="3" applyAlignment="1" pivotButton="0" quotePrefix="0" xfId="0">
      <alignment horizontal="general" vertical="bottom"/>
    </xf>
    <xf numFmtId="4" fontId="0" fillId="5" borderId="3" applyAlignment="1" pivotButton="0" quotePrefix="0" xfId="0">
      <alignment horizontal="center" vertical="center"/>
    </xf>
    <xf numFmtId="4" fontId="0" fillId="20" borderId="3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/>
    </xf>
    <xf numFmtId="4" fontId="4" fillId="5" borderId="3" applyAlignment="1" pivotButton="0" quotePrefix="0" xfId="5">
      <alignment horizontal="center" vertical="center"/>
    </xf>
    <xf numFmtId="4" fontId="0" fillId="12" borderId="3" applyAlignment="1" pivotButton="0" quotePrefix="0" xfId="0">
      <alignment horizontal="general" vertical="bottom"/>
    </xf>
    <xf numFmtId="4" fontId="14" fillId="20" borderId="3" applyAlignment="1" pivotButton="0" quotePrefix="0" xfId="0">
      <alignment horizontal="center" vertical="center"/>
    </xf>
    <xf numFmtId="0" fontId="18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" fontId="40" fillId="18" borderId="1" applyAlignment="1" pivotButton="0" quotePrefix="0" xfId="0">
      <alignment horizontal="general" vertical="bottom"/>
    </xf>
    <xf numFmtId="4" fontId="4" fillId="0" borderId="0" applyAlignment="1" pivotButton="0" quotePrefix="0" xfId="24">
      <alignment horizontal="right" vertical="center"/>
    </xf>
    <xf numFmtId="0" fontId="17" fillId="0" borderId="0" applyAlignment="1" pivotButton="0" quotePrefix="0" xfId="0">
      <alignment horizontal="general" vertical="bottom"/>
    </xf>
    <xf numFmtId="0" fontId="0" fillId="12" borderId="3" applyAlignment="1" pivotButton="0" quotePrefix="0" xfId="0">
      <alignment horizontal="general" vertical="bottom" wrapText="1"/>
    </xf>
    <xf numFmtId="0" fontId="0" fillId="12" borderId="0" applyAlignment="1" pivotButton="0" quotePrefix="0" xfId="0">
      <alignment horizontal="general" vertical="bottom"/>
    </xf>
    <xf numFmtId="0" fontId="18" fillId="0" borderId="1" applyAlignment="1" pivotButton="0" quotePrefix="0" xfId="0">
      <alignment horizontal="center" vertical="center"/>
    </xf>
    <xf numFmtId="0" fontId="4" fillId="0" borderId="0" applyAlignment="1" pivotButton="0" quotePrefix="0" xfId="24">
      <alignment horizontal="center" vertical="top"/>
    </xf>
    <xf numFmtId="0" fontId="4" fillId="0" borderId="0" applyAlignment="1" pivotButton="0" quotePrefix="0" xfId="5">
      <alignment horizontal="left" vertical="bottom"/>
    </xf>
    <xf numFmtId="4" fontId="4" fillId="0" borderId="0" applyAlignment="1" pivotButton="0" quotePrefix="0" xfId="5">
      <alignment horizontal="center" vertical="bottom"/>
    </xf>
    <xf numFmtId="3" fontId="4" fillId="0" borderId="0" applyAlignment="1" pivotButton="0" quotePrefix="0" xfId="24">
      <alignment horizontal="right" vertical="center"/>
    </xf>
    <xf numFmtId="0" fontId="4" fillId="0" borderId="0" applyAlignment="1" pivotButton="0" quotePrefix="0" xfId="24">
      <alignment horizontal="right" vertical="center"/>
    </xf>
    <xf numFmtId="0" fontId="14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32">
      <alignment horizontal="general" vertical="bottom"/>
    </xf>
    <xf numFmtId="0" fontId="4" fillId="0" borderId="0" applyAlignment="1" pivotButton="0" quotePrefix="0" xfId="5">
      <alignment horizontal="center" vertical="bottom"/>
    </xf>
    <xf numFmtId="0" fontId="0" fillId="21" borderId="0" applyAlignment="1" pivotButton="0" quotePrefix="0" xfId="0">
      <alignment horizontal="general" vertical="bottom" wrapText="1"/>
    </xf>
    <xf numFmtId="0" fontId="7" fillId="0" borderId="0" applyAlignment="1" pivotButton="0" quotePrefix="0" xfId="32">
      <alignment horizontal="center" vertical="bottom"/>
    </xf>
    <xf numFmtId="0" fontId="15" fillId="21" borderId="0" applyAlignment="1" pivotButton="0" quotePrefix="0" xfId="33">
      <alignment horizontal="general" vertical="bottom"/>
    </xf>
    <xf numFmtId="0" fontId="4" fillId="0" borderId="0" applyAlignment="1" pivotButton="0" quotePrefix="0" xfId="5">
      <alignment horizontal="center" vertical="bottom"/>
    </xf>
    <xf numFmtId="164" fontId="7" fillId="0" borderId="0" applyAlignment="1" pivotButton="0" quotePrefix="0" xfId="32">
      <alignment horizontal="general" vertical="bottom"/>
    </xf>
    <xf numFmtId="0" fontId="0" fillId="21" borderId="0" applyAlignment="1" pivotButton="0" quotePrefix="0" xfId="0">
      <alignment horizontal="center" vertical="center"/>
    </xf>
    <xf numFmtId="0" fontId="0" fillId="20" borderId="0" applyAlignment="1" pivotButton="0" quotePrefix="0" xfId="0">
      <alignment horizontal="center" vertical="center"/>
    </xf>
    <xf numFmtId="0" fontId="4" fillId="0" borderId="0" applyAlignment="1" pivotButton="0" quotePrefix="0" xfId="5">
      <alignment horizontal="left" vertical="bottom"/>
    </xf>
    <xf numFmtId="0" fontId="4" fillId="20" borderId="0" applyAlignment="1" pivotButton="0" quotePrefix="0" xfId="5">
      <alignment horizontal="center" vertical="center"/>
    </xf>
    <xf numFmtId="0" fontId="41" fillId="0" borderId="0" applyAlignment="1" pivotButton="0" quotePrefix="0" xfId="5">
      <alignment horizontal="center" vertical="bottom"/>
    </xf>
    <xf numFmtId="0" fontId="41" fillId="0" borderId="0" applyAlignment="1" pivotButton="0" quotePrefix="0" xfId="5">
      <alignment horizontal="center" vertical="center"/>
    </xf>
    <xf numFmtId="4" fontId="0" fillId="0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4" fontId="5" fillId="5" borderId="1" applyAlignment="1" pivotButton="0" quotePrefix="0" xfId="0">
      <alignment horizontal="general" vertical="bottom"/>
    </xf>
    <xf numFmtId="4" fontId="0" fillId="0" borderId="1" applyAlignment="1" pivotButton="0" quotePrefix="0" xfId="0">
      <alignment horizontal="general" vertical="bottom"/>
    </xf>
    <xf numFmtId="4" fontId="0" fillId="0" borderId="1" applyAlignment="1" pivotButton="0" quotePrefix="0" xfId="0">
      <alignment horizontal="general" vertical="bottom"/>
    </xf>
    <xf numFmtId="9" fontId="0" fillId="5" borderId="1" applyAlignment="1" pivotButton="0" quotePrefix="0" xfId="19">
      <alignment horizontal="general" vertical="bottom"/>
    </xf>
    <xf numFmtId="0" fontId="0" fillId="0" borderId="1" applyAlignment="1" pivotButton="0" quotePrefix="0" xfId="0">
      <alignment horizontal="general" vertical="bottom"/>
    </xf>
    <xf numFmtId="4" fontId="0" fillId="15" borderId="1" applyAlignment="1" pivotButton="0" quotePrefix="0" xfId="0">
      <alignment horizontal="general" vertical="bottom"/>
    </xf>
    <xf numFmtId="0" fontId="0" fillId="35" borderId="1" applyAlignment="1" pivotButton="0" quotePrefix="0" xfId="0">
      <alignment horizontal="general" vertical="bottom"/>
    </xf>
    <xf numFmtId="4" fontId="0" fillId="35" borderId="1" applyAlignment="1" pivotButton="0" quotePrefix="0" xfId="0">
      <alignment horizontal="general" vertical="bottom"/>
    </xf>
    <xf numFmtId="0" fontId="42" fillId="0" borderId="1" applyAlignment="1" pivotButton="0" quotePrefix="0" xfId="0">
      <alignment horizontal="general" vertical="bottom"/>
    </xf>
    <xf numFmtId="3" fontId="0" fillId="0" borderId="1" applyAlignment="1" pivotButton="0" quotePrefix="0" xfId="0">
      <alignment horizontal="general" vertical="bottom"/>
    </xf>
    <xf numFmtId="3" fontId="0" fillId="15" borderId="1" applyAlignment="1" pivotButton="0" quotePrefix="0" xfId="0">
      <alignment horizontal="general" vertical="bottom"/>
    </xf>
    <xf numFmtId="0" fontId="42" fillId="36" borderId="1" applyAlignment="1" pivotButton="0" quotePrefix="0" xfId="0">
      <alignment horizontal="general" vertical="bottom"/>
    </xf>
    <xf numFmtId="4" fontId="0" fillId="36" borderId="1" applyAlignment="1" pivotButton="0" quotePrefix="0" xfId="0">
      <alignment horizontal="general" vertical="bottom"/>
    </xf>
    <xf numFmtId="0" fontId="16" fillId="0" borderId="1" applyAlignment="1" pivotButton="0" quotePrefix="0" xfId="0">
      <alignment horizontal="general" vertical="bottom"/>
    </xf>
    <xf numFmtId="0" fontId="16" fillId="0" borderId="1" applyAlignment="1" pivotButton="0" quotePrefix="0" xfId="0">
      <alignment horizontal="general" vertical="bottom"/>
    </xf>
    <xf numFmtId="0" fontId="9" fillId="5" borderId="1" applyAlignment="1" pivotButton="0" quotePrefix="0" xfId="0">
      <alignment horizontal="general" vertical="bottom"/>
    </xf>
    <xf numFmtId="4" fontId="9" fillId="5" borderId="1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4" fontId="9" fillId="0" borderId="1" applyAlignment="1" pivotButton="0" quotePrefix="0" xfId="0">
      <alignment horizontal="general" vertical="bottom"/>
    </xf>
    <xf numFmtId="0" fontId="16" fillId="5" borderId="1" applyAlignment="1" pivotButton="0" quotePrefix="0" xfId="0">
      <alignment horizontal="general" vertical="bottom"/>
    </xf>
    <xf numFmtId="0" fontId="5" fillId="25" borderId="0" applyAlignment="1" pivotButton="0" quotePrefix="0" xfId="0">
      <alignment horizontal="general" vertical="bottom"/>
    </xf>
    <xf numFmtId="0" fontId="5" fillId="14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general" vertical="bottom"/>
    </xf>
    <xf numFmtId="0" fontId="5" fillId="16" borderId="0" applyAlignment="1" pivotButton="0" quotePrefix="0" xfId="0">
      <alignment horizontal="general" vertical="bottom"/>
    </xf>
    <xf numFmtId="0" fontId="0" fillId="16" borderId="0" applyAlignment="1" pivotButton="0" quotePrefix="0" xfId="0">
      <alignment horizontal="general" vertical="bottom"/>
    </xf>
    <xf numFmtId="0" fontId="5" fillId="11" borderId="0" applyAlignment="1" pivotButton="0" quotePrefix="0" xfId="0">
      <alignment horizontal="center" vertical="center" wrapText="1"/>
    </xf>
    <xf numFmtId="0" fontId="5" fillId="14" borderId="0" applyAlignment="1" pivotButton="0" quotePrefix="0" xfId="0">
      <alignment horizontal="center" vertical="center" wrapText="1"/>
    </xf>
    <xf numFmtId="0" fontId="43" fillId="0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0" borderId="0" applyAlignment="1" pivotButton="0" quotePrefix="0" xfId="0">
      <alignment horizontal="general" vertical="bottom"/>
    </xf>
    <xf numFmtId="0" fontId="5" fillId="20" borderId="0" applyAlignment="1" pivotButton="0" quotePrefix="0" xfId="0">
      <alignment horizontal="center" vertical="center"/>
    </xf>
    <xf numFmtId="0" fontId="37" fillId="20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center"/>
    </xf>
    <xf numFmtId="0" fontId="27" fillId="0" borderId="0" applyAlignment="1" pivotButton="0" quotePrefix="0" xfId="0">
      <alignment horizontal="general" vertical="bottom"/>
    </xf>
    <xf numFmtId="0" fontId="37" fillId="20" borderId="0" applyAlignment="1" pivotButton="0" quotePrefix="0" xfId="0">
      <alignment horizontal="general" vertical="center"/>
    </xf>
    <xf numFmtId="0" fontId="44" fillId="0" borderId="0" applyAlignment="1" pivotButton="0" quotePrefix="0" xfId="0">
      <alignment horizontal="general" vertical="center"/>
    </xf>
    <xf numFmtId="0" fontId="27" fillId="0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general" vertical="center"/>
    </xf>
    <xf numFmtId="0" fontId="5" fillId="2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general" vertical="bottom"/>
    </xf>
    <xf numFmtId="0" fontId="6" fillId="5" borderId="1" applyAlignment="1" pivotButton="0" quotePrefix="0" xfId="0">
      <alignment horizontal="general" vertical="bottom"/>
    </xf>
    <xf numFmtId="0" fontId="6" fillId="5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164" fontId="7" fillId="5" borderId="1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8" fillId="2" borderId="0" applyAlignment="1" pivotButton="0" quotePrefix="0" xfId="31">
      <alignment horizontal="general" vertical="bottom"/>
    </xf>
    <xf numFmtId="0" fontId="7" fillId="3" borderId="0" applyAlignment="1" pivotButton="0" quotePrefix="0" xfId="32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7" fillId="0" borderId="1" applyAlignment="1" pivotButton="0" quotePrefix="0" xfId="32">
      <alignment horizontal="right" vertical="bottom" wrapText="1"/>
    </xf>
    <xf numFmtId="164" fontId="7" fillId="0" borderId="1" applyAlignment="1" pivotButton="0" quotePrefix="0" xfId="32">
      <alignment horizontal="right" vertical="bottom" wrapText="1"/>
    </xf>
    <xf numFmtId="0" fontId="9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10" fillId="6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5" fillId="7" borderId="1" applyAlignment="1" pivotButton="0" quotePrefix="0" xfId="0">
      <alignment horizontal="left" vertical="center" wrapText="1"/>
    </xf>
    <xf numFmtId="0" fontId="11" fillId="7" borderId="1" applyAlignment="1" pivotButton="0" quotePrefix="0" xfId="0">
      <alignment horizontal="center" vertical="center" wrapText="1"/>
    </xf>
    <xf numFmtId="164" fontId="7" fillId="7" borderId="1" applyAlignment="1" pivotButton="0" quotePrefix="0" xfId="32">
      <alignment horizontal="center" vertical="center"/>
    </xf>
    <xf numFmtId="0" fontId="12" fillId="7" borderId="1" applyAlignment="1" pivotButton="0" quotePrefix="0" xfId="0">
      <alignment horizontal="center" vertical="center" wrapText="1"/>
    </xf>
    <xf numFmtId="0" fontId="13" fillId="7" borderId="1" applyAlignment="1" pivotButton="0" quotePrefix="0" xfId="0">
      <alignment horizontal="left" vertical="center" wrapText="1"/>
    </xf>
    <xf numFmtId="0" fontId="14" fillId="7" borderId="1" applyAlignment="1" pivotButton="0" quotePrefix="0" xfId="0">
      <alignment horizontal="left" vertical="center" wrapText="1"/>
    </xf>
    <xf numFmtId="0" fontId="11" fillId="7" borderId="3" applyAlignment="1" pivotButton="0" quotePrefix="0" xfId="0">
      <alignment horizontal="center" vertical="center"/>
    </xf>
    <xf numFmtId="0" fontId="11" fillId="7" borderId="4" applyAlignment="1" pivotButton="0" quotePrefix="0" xfId="0">
      <alignment horizontal="center" vertical="center"/>
    </xf>
    <xf numFmtId="0" fontId="11" fillId="7" borderId="5" applyAlignment="1" pivotButton="0" quotePrefix="0" xfId="0">
      <alignment horizontal="center" vertical="center"/>
    </xf>
    <xf numFmtId="0" fontId="8" fillId="7" borderId="1" applyAlignment="1" pivotButton="0" quotePrefix="0" xfId="31">
      <alignment horizontal="center" vertical="center"/>
    </xf>
    <xf numFmtId="0" fontId="11" fillId="7" borderId="1" applyAlignment="1" pivotButton="0" quotePrefix="0" xfId="0">
      <alignment horizontal="center" vertical="center"/>
    </xf>
    <xf numFmtId="0" fontId="15" fillId="4" borderId="0" applyAlignment="1" pivotButton="0" quotePrefix="0" xfId="0">
      <alignment horizontal="general" vertical="bottom"/>
    </xf>
    <xf numFmtId="0" fontId="15" fillId="7" borderId="1" applyAlignment="1" pivotButton="0" quotePrefix="0" xfId="0">
      <alignment horizontal="left" vertical="center" wrapText="1"/>
    </xf>
    <xf numFmtId="0" fontId="15" fillId="4" borderId="3" applyAlignment="1" pivotButton="0" quotePrefix="0" xfId="0">
      <alignment horizontal="center" vertical="center"/>
    </xf>
    <xf numFmtId="0" fontId="15" fillId="4" borderId="4" applyAlignment="1" pivotButton="0" quotePrefix="0" xfId="0">
      <alignment horizontal="center" vertical="center"/>
    </xf>
    <xf numFmtId="0" fontId="15" fillId="4" borderId="5" applyAlignment="1" pivotButton="0" quotePrefix="0" xfId="0">
      <alignment horizontal="center" vertical="center"/>
    </xf>
    <xf numFmtId="0" fontId="16" fillId="7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left" vertical="center" wrapText="1"/>
    </xf>
    <xf numFmtId="0" fontId="11" fillId="8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7" fillId="8" borderId="1" applyAlignment="1" pivotButton="0" quotePrefix="0" xfId="32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9" pivotButton="0" quotePrefix="0" xfId="0"/>
    <xf numFmtId="165" fontId="0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center" vertical="center" textRotation="255"/>
    </xf>
    <xf numFmtId="0" fontId="14" fillId="0" borderId="0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 wrapText="1"/>
    </xf>
    <xf numFmtId="0" fontId="0" fillId="9" borderId="3" applyAlignment="1" pivotButton="0" quotePrefix="0" xfId="0">
      <alignment horizontal="center" vertical="center" wrapText="1"/>
    </xf>
    <xf numFmtId="3" fontId="5" fillId="8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/>
    </xf>
    <xf numFmtId="0" fontId="17" fillId="0" borderId="1" applyAlignment="1" pivotButton="0" quotePrefix="0" xfId="0">
      <alignment horizontal="general" vertical="bottom"/>
    </xf>
    <xf numFmtId="0" fontId="0" fillId="10" borderId="1" applyAlignment="1" pivotButton="0" quotePrefix="0" xfId="0">
      <alignment horizontal="center" vertical="center"/>
    </xf>
    <xf numFmtId="0" fontId="0" fillId="11" borderId="6" applyAlignment="1" pivotButton="0" quotePrefix="0" xfId="0">
      <alignment horizontal="center" vertical="center"/>
    </xf>
    <xf numFmtId="0" fontId="5" fillId="12" borderId="3" applyAlignment="1" pivotButton="0" quotePrefix="0" xfId="0">
      <alignment horizontal="center" vertical="center"/>
    </xf>
    <xf numFmtId="0" fontId="5" fillId="12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  <xf numFmtId="4" fontId="0" fillId="13" borderId="3" applyAlignment="1" pivotButton="0" quotePrefix="0" xfId="0">
      <alignment horizontal="general" vertical="center"/>
    </xf>
    <xf numFmtId="4" fontId="0" fillId="0" borderId="1" applyAlignment="1" pivotButton="0" quotePrefix="0" xfId="0">
      <alignment horizontal="center" vertical="center"/>
    </xf>
    <xf numFmtId="4" fontId="5" fillId="12" borderId="1" applyAlignment="1" pivotButton="0" quotePrefix="0" xfId="0">
      <alignment horizontal="left" vertical="center"/>
    </xf>
    <xf numFmtId="4" fontId="0" fillId="14" borderId="1" applyAlignment="1" pivotButton="0" quotePrefix="0" xfId="0">
      <alignment horizontal="right" vertical="bottom"/>
    </xf>
    <xf numFmtId="4" fontId="0" fillId="0" borderId="0" applyAlignment="1" pivotButton="0" quotePrefix="0" xfId="0">
      <alignment horizontal="general" vertical="bottom"/>
    </xf>
    <xf numFmtId="4" fontId="11" fillId="0" borderId="0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center"/>
    </xf>
    <xf numFmtId="4" fontId="0" fillId="0" borderId="7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0" fontId="4" fillId="0" borderId="0" applyAlignment="1" pivotButton="0" quotePrefix="0" xfId="23">
      <alignment horizontal="general" vertical="bottom"/>
    </xf>
    <xf numFmtId="4" fontId="0" fillId="0" borderId="1" applyAlignment="1" pivotButton="0" quotePrefix="0" xfId="0">
      <alignment horizontal="left" vertical="center"/>
    </xf>
    <xf numFmtId="4" fontId="0" fillId="13" borderId="3" applyAlignment="1" pivotButton="0" quotePrefix="0" xfId="15">
      <alignment horizontal="general" vertical="center"/>
    </xf>
    <xf numFmtId="4" fontId="5" fillId="12" borderId="1" applyAlignment="1" pivotButton="0" quotePrefix="0" xfId="0">
      <alignment horizontal="left" vertical="center" wrapText="1"/>
    </xf>
    <xf numFmtId="4" fontId="0" fillId="15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center"/>
    </xf>
    <xf numFmtId="4" fontId="0" fillId="5" borderId="1" applyAlignment="1" pivotButton="0" quotePrefix="0" xfId="0">
      <alignment horizontal="right" vertical="bottom"/>
    </xf>
    <xf numFmtId="4" fontId="18" fillId="0" borderId="0" applyAlignment="1" pivotButton="0" quotePrefix="0" xfId="0">
      <alignment horizontal="general" vertical="bottom"/>
    </xf>
    <xf numFmtId="4" fontId="5" fillId="16" borderId="1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general" vertical="bottom"/>
    </xf>
    <xf numFmtId="4" fontId="5" fillId="16" borderId="1" applyAlignment="1" pivotButton="0" quotePrefix="0" xfId="0">
      <alignment horizontal="left" vertical="center" wrapText="1"/>
    </xf>
    <xf numFmtId="4" fontId="16" fillId="5" borderId="1" applyAlignment="1" pivotButton="0" quotePrefix="0" xfId="23">
      <alignment horizontal="right" vertical="bottom"/>
    </xf>
    <xf numFmtId="4" fontId="7" fillId="3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4" fontId="7" fillId="3" borderId="0" applyAlignment="1" pivotButton="0" quotePrefix="0" xfId="32">
      <alignment horizontal="general" vertical="bottom"/>
    </xf>
    <xf numFmtId="0" fontId="0" fillId="0" borderId="1" applyAlignment="1" pivotButton="0" quotePrefix="0" xfId="0">
      <alignment horizontal="center" vertical="center"/>
    </xf>
    <xf numFmtId="4" fontId="5" fillId="16" borderId="1" applyAlignment="1" pivotButton="0" quotePrefix="0" xfId="0">
      <alignment horizontal="left" vertical="bottom"/>
    </xf>
    <xf numFmtId="4" fontId="14" fillId="16" borderId="1" applyAlignment="1" pivotButton="0" quotePrefix="0" xfId="0">
      <alignment horizontal="center" vertical="center"/>
    </xf>
    <xf numFmtId="4" fontId="14" fillId="0" borderId="7" applyAlignment="1" pivotButton="0" quotePrefix="0" xfId="0">
      <alignment horizontal="general" vertical="center"/>
    </xf>
    <xf numFmtId="4" fontId="5" fillId="17" borderId="1" applyAlignment="1" pivotButton="0" quotePrefix="0" xfId="0">
      <alignment horizontal="center" vertical="center"/>
    </xf>
    <xf numFmtId="4" fontId="5" fillId="17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right" vertical="center"/>
    </xf>
    <xf numFmtId="4" fontId="5" fillId="11" borderId="1" applyAlignment="1" pivotButton="0" quotePrefix="0" xfId="0">
      <alignment horizontal="center" vertical="center"/>
    </xf>
    <xf numFmtId="4" fontId="5" fillId="11" borderId="1" applyAlignment="1" pivotButton="0" quotePrefix="0" xfId="0">
      <alignment horizontal="left" vertical="center"/>
    </xf>
    <xf numFmtId="4" fontId="0" fillId="15" borderId="1" applyAlignment="1" pivotButton="0" quotePrefix="0" xfId="0">
      <alignment horizontal="right" vertical="center"/>
    </xf>
    <xf numFmtId="3" fontId="0" fillId="0" borderId="0" applyAlignment="1" pivotButton="0" quotePrefix="0" xfId="0">
      <alignment horizontal="general" vertical="bottom"/>
    </xf>
    <xf numFmtId="4" fontId="5" fillId="11" borderId="1" applyAlignment="1" pivotButton="0" quotePrefix="0" xfId="0">
      <alignment horizontal="general" vertical="center"/>
    </xf>
    <xf numFmtId="4" fontId="5" fillId="0" borderId="1" applyAlignment="1" pivotButton="0" quotePrefix="0" xfId="0">
      <alignment horizontal="general" vertical="center"/>
    </xf>
    <xf numFmtId="4" fontId="5" fillId="18" borderId="1" applyAlignment="1" pivotButton="0" quotePrefix="0" xfId="0">
      <alignment horizontal="center" vertical="center"/>
    </xf>
    <xf numFmtId="4" fontId="5" fillId="18" borderId="1" applyAlignment="1" pivotButton="0" quotePrefix="0" xfId="0">
      <alignment horizontal="left" vertical="center"/>
    </xf>
    <xf numFmtId="4" fontId="5" fillId="18" borderId="1" applyAlignment="1" pivotButton="0" quotePrefix="0" xfId="0">
      <alignment horizontal="general" vertical="center"/>
    </xf>
    <xf numFmtId="4" fontId="4" fillId="0" borderId="0" applyAlignment="1" pivotButton="0" quotePrefix="0" xfId="23">
      <alignment horizontal="left" vertical="center"/>
    </xf>
    <xf numFmtId="4" fontId="4" fillId="0" borderId="0" applyAlignment="1" pivotButton="0" quotePrefix="0" xfId="23">
      <alignment horizontal="general" vertical="center"/>
    </xf>
    <xf numFmtId="0" fontId="0" fillId="0" borderId="7" applyAlignment="1" pivotButton="0" quotePrefix="0" xfId="0">
      <alignment horizontal="center" vertical="center"/>
    </xf>
    <xf numFmtId="4" fontId="0" fillId="10" borderId="1" applyAlignment="1" pivotButton="0" quotePrefix="0" xfId="0">
      <alignment horizontal="center" vertical="center"/>
    </xf>
    <xf numFmtId="4" fontId="0" fillId="0" borderId="3" applyAlignment="1" pivotButton="0" quotePrefix="0" xfId="0">
      <alignment horizontal="left" vertical="center"/>
    </xf>
    <xf numFmtId="4" fontId="0" fillId="0" borderId="5" applyAlignment="1" pivotButton="0" quotePrefix="0" xfId="0">
      <alignment horizontal="left" vertical="center"/>
    </xf>
    <xf numFmtId="0" fontId="0" fillId="0" borderId="6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4" fontId="5" fillId="19" borderId="1" applyAlignment="1" pivotButton="0" quotePrefix="0" xfId="0">
      <alignment horizontal="center" vertical="bottom"/>
    </xf>
    <xf numFmtId="4" fontId="9" fillId="0" borderId="5" applyAlignment="1" pivotButton="0" quotePrefix="0" xfId="0">
      <alignment horizontal="left" vertical="center"/>
    </xf>
    <xf numFmtId="4" fontId="5" fillId="19" borderId="1" applyAlignment="1" pivotButton="0" quotePrefix="0" xfId="0">
      <alignment horizontal="left" vertical="center" wrapText="1"/>
    </xf>
    <xf numFmtId="2" fontId="0" fillId="5" borderId="1" applyAlignment="1" pivotButton="0" quotePrefix="0" xfId="0">
      <alignment horizontal="general" vertical="bottom"/>
    </xf>
    <xf numFmtId="4" fontId="0" fillId="20" borderId="0" applyAlignment="1" pivotButton="0" quotePrefix="0" xfId="0">
      <alignment horizontal="general" vertical="bottom"/>
    </xf>
    <xf numFmtId="4" fontId="7" fillId="20" borderId="0" applyAlignment="1" pivotButton="0" quotePrefix="0" xfId="32">
      <alignment horizontal="general" vertical="bottom"/>
    </xf>
    <xf numFmtId="0" fontId="0" fillId="0" borderId="8" applyAlignment="1" pivotButton="0" quotePrefix="0" xfId="0">
      <alignment horizontal="center" vertical="center"/>
    </xf>
    <xf numFmtId="0" fontId="19" fillId="0" borderId="0" applyAlignment="1" pivotButton="0" quotePrefix="0" xfId="0">
      <alignment horizontal="general" vertical="bottom"/>
    </xf>
    <xf numFmtId="4" fontId="9" fillId="0" borderId="0" applyAlignment="1" pivotButton="0" quotePrefix="0" xfId="0">
      <alignment horizontal="general" vertical="bottom"/>
    </xf>
    <xf numFmtId="4" fontId="0" fillId="0" borderId="4" applyAlignment="1" pivotButton="0" quotePrefix="0" xfId="0">
      <alignment horizontal="left" vertical="center"/>
    </xf>
    <xf numFmtId="4" fontId="0" fillId="0" borderId="4" applyAlignment="1" pivotButton="0" quotePrefix="0" xfId="0">
      <alignment horizontal="general" vertical="center"/>
    </xf>
    <xf numFmtId="4" fontId="0" fillId="13" borderId="4" applyAlignment="1" pivotButton="0" quotePrefix="0" xfId="0">
      <alignment horizontal="general" vertical="center"/>
    </xf>
    <xf numFmtId="0" fontId="5" fillId="5" borderId="1" applyAlignment="1" pivotButton="0" quotePrefix="0" xfId="0">
      <alignment horizontal="general" vertical="bottom"/>
    </xf>
    <xf numFmtId="0" fontId="4" fillId="0" borderId="0" applyAlignment="1" pivotButton="0" quotePrefix="0" xfId="24">
      <alignment horizontal="general" vertical="bottom"/>
    </xf>
    <xf numFmtId="0" fontId="4" fillId="21" borderId="0" applyAlignment="1" pivotButton="0" quotePrefix="0" xfId="24">
      <alignment horizontal="center" vertical="top"/>
    </xf>
    <xf numFmtId="0" fontId="0" fillId="0" borderId="7" applyAlignment="1" pivotButton="0" quotePrefix="0" xfId="0">
      <alignment horizontal="general" vertical="bottom"/>
    </xf>
    <xf numFmtId="4" fontId="9" fillId="0" borderId="1" applyAlignment="1" pivotButton="0" quotePrefix="0" xfId="0">
      <alignment horizontal="left" vertical="center"/>
    </xf>
    <xf numFmtId="4" fontId="13" fillId="0" borderId="1" applyAlignment="1" pivotButton="0" quotePrefix="0" xfId="0">
      <alignment horizontal="left" vertical="center"/>
    </xf>
    <xf numFmtId="4" fontId="5" fillId="0" borderId="1" applyAlignment="1" pivotButton="0" quotePrefix="0" xfId="0">
      <alignment horizontal="left" vertical="center"/>
    </xf>
    <xf numFmtId="4" fontId="20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4" fontId="0" fillId="5" borderId="0" applyAlignment="1" pivotButton="0" quotePrefix="0" xfId="0">
      <alignment horizontal="general" vertical="bottom"/>
    </xf>
    <xf numFmtId="4" fontId="21" fillId="22" borderId="0" applyAlignment="1" pivotButton="0" quotePrefix="0" xfId="0">
      <alignment horizontal="center" vertical="center"/>
    </xf>
    <xf numFmtId="4" fontId="2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bottom"/>
    </xf>
    <xf numFmtId="4" fontId="23" fillId="0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4" fontId="24" fillId="0" borderId="0" applyAlignment="1" pivotButton="0" quotePrefix="0" xfId="0">
      <alignment horizontal="general" vertical="center"/>
    </xf>
    <xf numFmtId="4" fontId="24" fillId="0" borderId="0" applyAlignment="1" pivotButton="0" quotePrefix="0" xfId="0">
      <alignment horizontal="center" vertical="center" wrapText="1"/>
    </xf>
    <xf numFmtId="10" fontId="9" fillId="0" borderId="0" applyAlignment="1" pivotButton="0" quotePrefix="0" xfId="0">
      <alignment horizontal="general" vertical="bottom"/>
    </xf>
    <xf numFmtId="4" fontId="23" fillId="13" borderId="0" applyAlignment="1" pivotButton="0" quotePrefix="0" xfId="0">
      <alignment horizontal="center" vertical="center"/>
    </xf>
    <xf numFmtId="4" fontId="23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4" fontId="23" fillId="16" borderId="0" applyAlignment="1" pivotButton="0" quotePrefix="0" xfId="0">
      <alignment horizontal="center" vertical="center"/>
    </xf>
    <xf numFmtId="4" fontId="27" fillId="0" borderId="0" applyAlignment="1" pivotButton="0" quotePrefix="0" xfId="0">
      <alignment horizontal="general" vertical="bottom"/>
    </xf>
    <xf numFmtId="4" fontId="23" fillId="0" borderId="0" applyAlignment="1" pivotButton="0" quotePrefix="0" xfId="0">
      <alignment horizontal="center" vertical="bottom"/>
    </xf>
    <xf numFmtId="10" fontId="9" fillId="23" borderId="0" applyAlignment="1" pivotButton="0" quotePrefix="0" xfId="0">
      <alignment horizontal="general" vertical="bottom"/>
    </xf>
    <xf numFmtId="49" fontId="20" fillId="0" borderId="0" applyAlignment="1" pivotButton="0" quotePrefix="0" xfId="0">
      <alignment horizontal="center" vertical="bottom"/>
    </xf>
    <xf numFmtId="4" fontId="22" fillId="0" borderId="0" applyAlignment="1" pivotButton="0" quotePrefix="0" xfId="0">
      <alignment horizontal="center" vertical="bottom"/>
    </xf>
    <xf numFmtId="4" fontId="28" fillId="0" borderId="0" applyAlignment="1" pivotButton="0" quotePrefix="0" xfId="0">
      <alignment horizontal="general" vertical="bottom"/>
    </xf>
    <xf numFmtId="0" fontId="29" fillId="15" borderId="0" applyAlignment="1" pivotButton="0" quotePrefix="0" xfId="0">
      <alignment horizontal="general" vertical="bottom"/>
    </xf>
    <xf numFmtId="4" fontId="30" fillId="15" borderId="0" applyAlignment="1" pivotButton="0" quotePrefix="0" xfId="0">
      <alignment horizontal="general" vertical="bottom"/>
    </xf>
    <xf numFmtId="0" fontId="31" fillId="22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bottom"/>
    </xf>
    <xf numFmtId="4" fontId="28" fillId="21" borderId="0" applyAlignment="1" pivotButton="0" quotePrefix="0" xfId="0">
      <alignment horizontal="general" vertical="bottom"/>
    </xf>
    <xf numFmtId="4" fontId="28" fillId="5" borderId="0" applyAlignment="1" pivotButton="0" quotePrefix="0" xfId="0">
      <alignment horizontal="general" vertical="bottom"/>
    </xf>
    <xf numFmtId="4" fontId="0" fillId="0" borderId="1" applyAlignment="1" pivotButton="0" quotePrefix="0" xfId="0">
      <alignment horizontal="center" vertical="bottom"/>
    </xf>
    <xf numFmtId="0" fontId="16" fillId="0" borderId="0" applyAlignment="1" pivotButton="0" quotePrefix="0" xfId="0">
      <alignment horizontal="general" vertical="bottom"/>
    </xf>
    <xf numFmtId="4" fontId="16" fillId="0" borderId="0" applyAlignment="1" pivotButton="0" quotePrefix="0" xfId="0">
      <alignment horizontal="general" vertical="bottom"/>
    </xf>
    <xf numFmtId="0" fontId="32" fillId="6" borderId="1" applyAlignment="1" pivotButton="0" quotePrefix="0" xfId="0">
      <alignment horizontal="center" vertical="center"/>
    </xf>
    <xf numFmtId="0" fontId="32" fillId="6" borderId="1" applyAlignment="1" pivotButton="0" quotePrefix="0" xfId="0">
      <alignment horizontal="general" vertical="center"/>
    </xf>
    <xf numFmtId="4" fontId="16" fillId="8" borderId="1" applyAlignment="1" pivotButton="0" quotePrefix="0" xfId="0">
      <alignment horizontal="center" vertical="bottom"/>
    </xf>
    <xf numFmtId="0" fontId="16" fillId="8" borderId="1" applyAlignment="1" pivotButton="0" quotePrefix="0" xfId="0">
      <alignment horizontal="center" vertical="bottom"/>
    </xf>
    <xf numFmtId="0" fontId="16" fillId="8" borderId="1" applyAlignment="1" pivotButton="0" quotePrefix="0" xfId="0">
      <alignment horizontal="general" vertical="bottom"/>
    </xf>
    <xf numFmtId="0" fontId="13" fillId="24" borderId="1" applyAlignment="1" pivotButton="0" quotePrefix="0" xfId="0">
      <alignment horizontal="center" vertical="bottom"/>
    </xf>
    <xf numFmtId="0" fontId="5" fillId="18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bottom"/>
    </xf>
    <xf numFmtId="4" fontId="14" fillId="0" borderId="7" applyAlignment="1" pivotButton="0" quotePrefix="0" xfId="0">
      <alignment horizontal="center" vertical="center"/>
    </xf>
    <xf numFmtId="0" fontId="13" fillId="25" borderId="1" applyAlignment="1" pivotButton="0" quotePrefix="0" xfId="0">
      <alignment horizontal="center" vertical="center"/>
    </xf>
    <xf numFmtId="0" fontId="13" fillId="26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center" vertical="bottom"/>
    </xf>
    <xf numFmtId="0" fontId="16" fillId="0" borderId="7" applyAlignment="1" applyProtection="1" pivotButton="0" quotePrefix="0" xfId="0">
      <alignment horizontal="general" vertical="bottom"/>
      <protection locked="1" hidden="1"/>
    </xf>
    <xf numFmtId="4" fontId="16" fillId="0" borderId="0" applyAlignment="1" applyProtection="1" pivotButton="0" quotePrefix="0" xfId="0">
      <alignment horizontal="general" vertical="bottom"/>
      <protection locked="1" hidden="1"/>
    </xf>
    <xf numFmtId="0" fontId="16" fillId="0" borderId="0" applyAlignment="1" applyProtection="1" pivotButton="0" quotePrefix="0" xfId="0">
      <alignment horizontal="general" vertical="bottom"/>
      <protection locked="1" hidden="1"/>
    </xf>
    <xf numFmtId="0" fontId="21" fillId="0" borderId="9" applyAlignment="1" applyProtection="1" pivotButton="0" quotePrefix="0" xfId="0">
      <alignment horizontal="center" vertical="bottom"/>
      <protection locked="1" hidden="1"/>
    </xf>
    <xf numFmtId="0" fontId="16" fillId="0" borderId="7" applyAlignment="1" pivotButton="0" quotePrefix="0" xfId="0">
      <alignment horizontal="general" vertical="bottom"/>
    </xf>
    <xf numFmtId="0" fontId="21" fillId="0" borderId="9" applyAlignment="1" pivotButton="0" quotePrefix="0" xfId="0">
      <alignment horizontal="center" vertical="bottom"/>
    </xf>
    <xf numFmtId="0" fontId="5" fillId="16" borderId="1" applyAlignment="1" pivotButton="0" quotePrefix="0" xfId="0">
      <alignment horizontal="left" vertical="center" wrapText="1"/>
    </xf>
    <xf numFmtId="4" fontId="15" fillId="4" borderId="7" applyAlignment="1" pivotButton="0" quotePrefix="0" xfId="33">
      <alignment horizontal="center" vertical="center"/>
    </xf>
    <xf numFmtId="166" fontId="16" fillId="0" borderId="0" applyAlignment="1" applyProtection="1" pivotButton="0" quotePrefix="0" xfId="0">
      <alignment horizontal="general" vertical="bottom"/>
      <protection locked="1" hidden="1"/>
    </xf>
    <xf numFmtId="166" fontId="16" fillId="0" borderId="0" applyAlignment="1" pivotButton="0" quotePrefix="0" xfId="0">
      <alignment horizontal="general" vertical="bottom"/>
    </xf>
    <xf numFmtId="4" fontId="16" fillId="5" borderId="1" applyAlignment="1" pivotButton="0" quotePrefix="0" xfId="0">
      <alignment horizontal="center" vertical="bottom"/>
    </xf>
    <xf numFmtId="167" fontId="21" fillId="0" borderId="9" applyAlignment="1" applyProtection="1" pivotButton="0" quotePrefix="0" xfId="0">
      <alignment horizontal="center" vertical="bottom"/>
      <protection locked="1" hidden="1"/>
    </xf>
    <xf numFmtId="167" fontId="21" fillId="0" borderId="9" applyAlignment="1" pivotButton="0" quotePrefix="0" xfId="0">
      <alignment horizontal="center" vertical="bottom"/>
    </xf>
    <xf numFmtId="0" fontId="5" fillId="12" borderId="1" applyAlignment="1" pivotButton="0" quotePrefix="0" xfId="0">
      <alignment horizontal="left" vertical="center" wrapText="1"/>
    </xf>
    <xf numFmtId="4" fontId="16" fillId="27" borderId="0" applyAlignment="1" applyProtection="1" pivotButton="0" quotePrefix="0" xfId="0">
      <alignment horizontal="general" vertical="bottom"/>
      <protection locked="1" hidden="1"/>
    </xf>
    <xf numFmtId="0" fontId="16" fillId="0" borderId="9" applyAlignment="1" applyProtection="1" pivotButton="0" quotePrefix="0" xfId="0">
      <alignment horizontal="general" vertical="bottom"/>
      <protection locked="1" hidden="1"/>
    </xf>
    <xf numFmtId="4" fontId="16" fillId="5" borderId="0" applyAlignment="1" pivotButton="0" quotePrefix="0" xfId="0">
      <alignment horizontal="general" vertical="bottom"/>
    </xf>
    <xf numFmtId="0" fontId="16" fillId="0" borderId="9" applyAlignment="1" pivotButton="0" quotePrefix="0" xfId="0">
      <alignment horizontal="general" vertical="bottom"/>
    </xf>
    <xf numFmtId="0" fontId="5" fillId="25" borderId="1" applyAlignment="1" pivotButton="0" quotePrefix="0" xfId="0">
      <alignment horizontal="left" vertical="center" wrapText="1"/>
    </xf>
    <xf numFmtId="4" fontId="4" fillId="5" borderId="1" applyAlignment="1" pivotButton="0" quotePrefix="0" xfId="23">
      <alignment horizontal="center" vertical="bottom"/>
    </xf>
    <xf numFmtId="0" fontId="16" fillId="25" borderId="7" applyAlignment="1" applyProtection="1" pivotButton="0" quotePrefix="0" xfId="0">
      <alignment horizontal="general" vertical="bottom"/>
      <protection locked="1" hidden="1"/>
    </xf>
    <xf numFmtId="4" fontId="21" fillId="25" borderId="0" applyAlignment="1" applyProtection="1" pivotButton="0" quotePrefix="0" xfId="0">
      <alignment horizontal="general" vertical="bottom"/>
      <protection locked="1" hidden="1"/>
    </xf>
    <xf numFmtId="0" fontId="16" fillId="26" borderId="7" applyAlignment="1" pivotButton="0" quotePrefix="0" xfId="0">
      <alignment horizontal="general" vertical="bottom"/>
    </xf>
    <xf numFmtId="4" fontId="21" fillId="26" borderId="0" applyAlignment="1" pivotButton="0" quotePrefix="0" xfId="0">
      <alignment horizontal="general" vertical="bottom"/>
    </xf>
    <xf numFmtId="0" fontId="5" fillId="28" borderId="1" applyAlignment="1" pivotButton="0" quotePrefix="0" xfId="0">
      <alignment horizontal="left" vertical="center" wrapText="1"/>
    </xf>
    <xf numFmtId="4" fontId="4" fillId="0" borderId="1" applyAlignment="1" pivotButton="0" quotePrefix="0" xfId="23">
      <alignment horizontal="center" vertical="bottom"/>
    </xf>
    <xf numFmtId="0" fontId="16" fillId="0" borderId="10" applyAlignment="1" applyProtection="1" pivotButton="0" quotePrefix="0" xfId="0">
      <alignment horizontal="general" vertical="bottom"/>
      <protection locked="1" hidden="1"/>
    </xf>
    <xf numFmtId="4" fontId="16" fillId="0" borderId="11" applyAlignment="1" applyProtection="1" pivotButton="0" quotePrefix="0" xfId="0">
      <alignment horizontal="general" vertical="bottom"/>
      <protection locked="1" hidden="1"/>
    </xf>
    <xf numFmtId="0" fontId="16" fillId="0" borderId="11" applyAlignment="1" applyProtection="1" pivotButton="0" quotePrefix="0" xfId="0">
      <alignment horizontal="general" vertical="bottom"/>
      <protection locked="1" hidden="1"/>
    </xf>
    <xf numFmtId="0" fontId="16" fillId="0" borderId="12" applyAlignment="1" applyProtection="1" pivotButton="0" quotePrefix="0" xfId="0">
      <alignment horizontal="general" vertical="bottom"/>
      <protection locked="1" hidden="1"/>
    </xf>
    <xf numFmtId="0" fontId="16" fillId="0" borderId="10" applyAlignment="1" pivotButton="0" quotePrefix="0" xfId="0">
      <alignment horizontal="general" vertical="bottom"/>
    </xf>
    <xf numFmtId="4" fontId="16" fillId="0" borderId="11" applyAlignment="1" pivotButton="0" quotePrefix="0" xfId="0">
      <alignment horizontal="general" vertical="bottom"/>
    </xf>
    <xf numFmtId="0" fontId="16" fillId="0" borderId="11" applyAlignment="1" pivotButton="0" quotePrefix="0" xfId="0">
      <alignment horizontal="general" vertical="bottom"/>
    </xf>
    <xf numFmtId="0" fontId="16" fillId="0" borderId="12" applyAlignment="1" pivotButton="0" quotePrefix="0" xfId="0">
      <alignment horizontal="general" vertical="bottom"/>
    </xf>
    <xf numFmtId="0" fontId="13" fillId="29" borderId="1" applyAlignment="1" pivotButton="0" quotePrefix="0" xfId="0">
      <alignment horizontal="center" vertical="center"/>
    </xf>
    <xf numFmtId="0" fontId="33" fillId="0" borderId="13" applyAlignment="1" pivotButton="0" quotePrefix="0" xfId="0">
      <alignment horizontal="left" vertical="bottom"/>
    </xf>
    <xf numFmtId="0" fontId="13" fillId="24" borderId="1" applyAlignment="1" pivotButton="0" quotePrefix="0" xfId="0">
      <alignment horizontal="center" vertical="center" wrapText="1"/>
    </xf>
    <xf numFmtId="4" fontId="13" fillId="24" borderId="1" applyAlignment="1" pivotButton="0" quotePrefix="0" xfId="0">
      <alignment horizontal="general" vertical="center"/>
    </xf>
    <xf numFmtId="0" fontId="34" fillId="0" borderId="0" applyAlignment="1" pivotButton="0" quotePrefix="0" xfId="0">
      <alignment horizontal="general" vertical="center"/>
    </xf>
    <xf numFmtId="0" fontId="13" fillId="2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general" vertical="bottom"/>
    </xf>
    <xf numFmtId="0" fontId="16" fillId="29" borderId="7" applyAlignment="1" pivotButton="0" quotePrefix="0" xfId="0">
      <alignment horizontal="general" vertical="bottom"/>
    </xf>
    <xf numFmtId="4" fontId="21" fillId="29" borderId="0" applyAlignment="1" pivotButton="0" quotePrefix="0" xfId="0">
      <alignment horizontal="general" vertical="bottom"/>
    </xf>
    <xf numFmtId="0" fontId="13" fillId="19" borderId="1" applyAlignment="1" pivotButton="0" quotePrefix="0" xfId="0">
      <alignment horizontal="center" vertical="bottom"/>
    </xf>
    <xf numFmtId="0" fontId="13" fillId="19" borderId="1" applyAlignment="1" pivotButton="0" quotePrefix="0" xfId="0">
      <alignment horizontal="center" vertical="bottom" wrapText="1"/>
    </xf>
    <xf numFmtId="4" fontId="13" fillId="19" borderId="1" applyAlignment="1" pivotButton="0" quotePrefix="0" xfId="0">
      <alignment horizontal="general" vertical="center"/>
    </xf>
    <xf numFmtId="0" fontId="32" fillId="6" borderId="3" applyAlignment="1" pivotButton="0" quotePrefix="0" xfId="0">
      <alignment horizontal="center" vertical="center"/>
    </xf>
    <xf numFmtId="0" fontId="13" fillId="0" borderId="7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6" fillId="30" borderId="3" applyAlignment="1" pivotButton="0" quotePrefix="0" xfId="0">
      <alignment horizontal="general" vertical="bottom"/>
    </xf>
    <xf numFmtId="4" fontId="16" fillId="8" borderId="1" applyAlignment="1" pivotButton="0" quotePrefix="0" xfId="0">
      <alignment horizontal="general" vertical="bottom"/>
    </xf>
    <xf numFmtId="0" fontId="16" fillId="15" borderId="3" applyAlignment="1" pivotButton="0" quotePrefix="0" xfId="0">
      <alignment horizontal="general" vertical="bottom"/>
    </xf>
    <xf numFmtId="0" fontId="5" fillId="18" borderId="1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4" fontId="0" fillId="27" borderId="1" applyAlignment="1" pivotButton="0" quotePrefix="0" xfId="0">
      <alignment horizontal="center" vertical="center" wrapText="1"/>
    </xf>
    <xf numFmtId="0" fontId="5" fillId="31" borderId="1" applyAlignment="1" pivotButton="0" quotePrefix="0" xfId="0">
      <alignment horizontal="left" vertical="center"/>
    </xf>
    <xf numFmtId="4" fontId="0" fillId="31" borderId="1" applyAlignment="1" pivotButton="0" quotePrefix="0" xfId="0">
      <alignment horizontal="center" vertical="bottom"/>
    </xf>
    <xf numFmtId="4" fontId="0" fillId="5" borderId="1" applyAlignment="1" pivotButton="0" quotePrefix="0" xfId="0">
      <alignment horizontal="center" vertical="center"/>
    </xf>
    <xf numFmtId="4" fontId="0" fillId="18" borderId="1" applyAlignment="1" pivotButton="0" quotePrefix="0" xfId="0">
      <alignment horizontal="center" vertical="bottom"/>
    </xf>
    <xf numFmtId="0" fontId="5" fillId="16" borderId="1" applyAlignment="1" pivotButton="0" quotePrefix="0" xfId="0">
      <alignment horizontal="center" vertical="center"/>
    </xf>
    <xf numFmtId="4" fontId="0" fillId="16" borderId="1" applyAlignment="1" pivotButton="0" quotePrefix="0" xfId="0">
      <alignment horizontal="center" vertical="bottom"/>
    </xf>
    <xf numFmtId="9" fontId="0" fillId="0" borderId="0" applyAlignment="1" pivotButton="0" quotePrefix="0" xfId="0">
      <alignment horizontal="general" vertical="bottom"/>
    </xf>
    <xf numFmtId="0" fontId="5" fillId="1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general" vertical="center"/>
    </xf>
    <xf numFmtId="0" fontId="0" fillId="8" borderId="1" applyAlignment="1" pivotButton="0" quotePrefix="0" xfId="0">
      <alignment horizontal="general" vertical="bottom"/>
    </xf>
    <xf numFmtId="4" fontId="0" fillId="31" borderId="1" applyAlignment="1" pivotButton="0" quotePrefix="0" xfId="0">
      <alignment horizontal="general" vertical="center"/>
    </xf>
    <xf numFmtId="4" fontId="0" fillId="5" borderId="1" applyAlignment="1" pivotButton="0" quotePrefix="0" xfId="0">
      <alignment horizontal="general" vertical="center"/>
    </xf>
    <xf numFmtId="0" fontId="4" fillId="0" borderId="0" applyAlignment="1" pivotButton="0" quotePrefix="0" xfId="21">
      <alignment horizontal="left" vertical="center"/>
    </xf>
    <xf numFmtId="0" fontId="4" fillId="0" borderId="0" applyAlignment="1" pivotButton="0" quotePrefix="0" xfId="21">
      <alignment horizontal="center" vertical="center"/>
    </xf>
    <xf numFmtId="4" fontId="4" fillId="0" borderId="0" applyAlignment="1" pivotButton="0" quotePrefix="0" xfId="21">
      <alignment horizontal="right" vertical="center"/>
    </xf>
    <xf numFmtId="168" fontId="4" fillId="0" borderId="0" applyAlignment="1" pivotButton="0" quotePrefix="0" xfId="21">
      <alignment horizontal="right" vertical="center"/>
    </xf>
    <xf numFmtId="0" fontId="4" fillId="0" borderId="0" applyAlignment="1" pivotButton="0" quotePrefix="0" xfId="21">
      <alignment horizontal="right" vertical="center"/>
    </xf>
    <xf numFmtId="0" fontId="32" fillId="6" borderId="10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5" fillId="33" borderId="1" applyAlignment="1" pivotButton="0" quotePrefix="0" xfId="0">
      <alignment horizontal="center" vertical="center" wrapText="1"/>
    </xf>
    <xf numFmtId="0" fontId="36" fillId="33" borderId="1" applyAlignment="1" pivotButton="0" quotePrefix="0" xfId="0">
      <alignment horizontal="center" vertical="center"/>
    </xf>
    <xf numFmtId="0" fontId="5" fillId="34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4" fontId="5" fillId="34" borderId="1" applyAlignment="1" pivotButton="0" quotePrefix="0" xfId="0">
      <alignment horizontal="center" vertical="center"/>
    </xf>
    <xf numFmtId="4" fontId="0" fillId="34" borderId="1" applyAlignment="1" pivotButton="0" quotePrefix="0" xfId="0">
      <alignment horizontal="center" vertical="bottom"/>
    </xf>
    <xf numFmtId="10" fontId="0" fillId="34" borderId="1" applyAlignment="1" pivotButton="0" quotePrefix="0" xfId="0">
      <alignment horizontal="center" vertical="bottom"/>
    </xf>
    <xf numFmtId="4" fontId="7" fillId="3" borderId="1" applyAlignment="1" pivotButton="0" quotePrefix="0" xfId="32">
      <alignment horizontal="center" vertical="bottom"/>
    </xf>
    <xf numFmtId="4" fontId="0" fillId="27" borderId="1" applyAlignment="1" pivotButton="0" quotePrefix="0" xfId="0">
      <alignment horizontal="center" vertical="bottom"/>
    </xf>
    <xf numFmtId="0" fontId="37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 wrapText="1"/>
    </xf>
    <xf numFmtId="0" fontId="3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0" fillId="34" borderId="1" applyAlignment="1" pivotButton="0" quotePrefix="0" xfId="0">
      <alignment horizontal="general" vertical="bottom"/>
    </xf>
    <xf numFmtId="0" fontId="0" fillId="27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4" fontId="0" fillId="0" borderId="0" applyAlignment="1" pivotButton="0" quotePrefix="0" xfId="0">
      <alignment horizontal="right" vertical="center"/>
    </xf>
    <xf numFmtId="0" fontId="16" fillId="8" borderId="1" applyAlignment="1" pivotButton="0" quotePrefix="0" xfId="0">
      <alignment horizontal="left" vertical="bottom"/>
    </xf>
    <xf numFmtId="0" fontId="38" fillId="0" borderId="0" applyAlignment="1" pivotButton="0" quotePrefix="0" xfId="20">
      <alignment horizontal="general" vertical="center"/>
    </xf>
    <xf numFmtId="0" fontId="16" fillId="0" borderId="0" applyAlignment="1" pivotButton="0" quotePrefix="0" xfId="0">
      <alignment horizontal="general" vertical="center"/>
    </xf>
    <xf numFmtId="0" fontId="5" fillId="19" borderId="1" applyAlignment="1" pivotButton="0" quotePrefix="0" xfId="0">
      <alignment horizontal="left" vertical="center"/>
    </xf>
    <xf numFmtId="4" fontId="0" fillId="19" borderId="1" applyAlignment="1" pivotButton="0" quotePrefix="0" xfId="0">
      <alignment horizontal="center" vertical="center"/>
    </xf>
    <xf numFmtId="4" fontId="0" fillId="21" borderId="1" applyAlignment="1" pivotButton="0" quotePrefix="0" xfId="0">
      <alignment horizontal="center" vertical="center"/>
    </xf>
    <xf numFmtId="0" fontId="5" fillId="18" borderId="3" applyAlignment="1" pivotButton="0" quotePrefix="0" xfId="0">
      <alignment horizontal="center" vertical="center" wrapText="1"/>
    </xf>
    <xf numFmtId="0" fontId="5" fillId="18" borderId="5" applyAlignment="1" pivotButton="0" quotePrefix="0" xfId="0">
      <alignment horizontal="center" vertical="center"/>
    </xf>
    <xf numFmtId="2" fontId="16" fillId="0" borderId="0" applyAlignment="1" pivotButton="0" quotePrefix="0" xfId="0">
      <alignment horizontal="general" vertical="center"/>
    </xf>
    <xf numFmtId="0" fontId="0" fillId="18" borderId="1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general" vertical="bottom"/>
    </xf>
    <xf numFmtId="0" fontId="0" fillId="18" borderId="5" applyAlignment="1" pivotButton="0" quotePrefix="0" xfId="0">
      <alignment horizontal="center" vertical="center" wrapText="1"/>
    </xf>
    <xf numFmtId="0" fontId="0" fillId="25" borderId="1" applyAlignment="1" pivotButton="0" quotePrefix="0" xfId="0">
      <alignment horizontal="center" vertical="center"/>
    </xf>
    <xf numFmtId="0" fontId="0" fillId="25" borderId="3" applyAlignment="1" pivotButton="0" quotePrefix="0" xfId="0">
      <alignment horizontal="center" vertical="center"/>
    </xf>
    <xf numFmtId="0" fontId="36" fillId="19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general" vertical="bottom"/>
    </xf>
    <xf numFmtId="0" fontId="4" fillId="12" borderId="3" applyAlignment="1" pivotButton="0" quotePrefix="0" xfId="5">
      <alignment horizontal="left" vertical="bottom"/>
    </xf>
    <xf numFmtId="0" fontId="0" fillId="12" borderId="3" applyAlignment="1" pivotButton="0" quotePrefix="0" xfId="0">
      <alignment horizontal="general" vertical="bottom"/>
    </xf>
    <xf numFmtId="4" fontId="0" fillId="5" borderId="3" applyAlignment="1" pivotButton="0" quotePrefix="0" xfId="0">
      <alignment horizontal="center" vertical="center"/>
    </xf>
    <xf numFmtId="4" fontId="0" fillId="20" borderId="3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4" fontId="4" fillId="5" borderId="3" applyAlignment="1" pivotButton="0" quotePrefix="0" xfId="5">
      <alignment horizontal="center" vertical="center"/>
    </xf>
    <xf numFmtId="4" fontId="0" fillId="12" borderId="3" applyAlignment="1" pivotButton="0" quotePrefix="0" xfId="0">
      <alignment horizontal="general" vertical="bottom"/>
    </xf>
    <xf numFmtId="4" fontId="14" fillId="20" borderId="3" applyAlignment="1" pivotButton="0" quotePrefix="0" xfId="0">
      <alignment horizontal="center" vertical="center"/>
    </xf>
    <xf numFmtId="0" fontId="18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" fontId="40" fillId="18" borderId="1" applyAlignment="1" pivotButton="0" quotePrefix="0" xfId="0">
      <alignment horizontal="general" vertical="bottom"/>
    </xf>
    <xf numFmtId="4" fontId="4" fillId="0" borderId="0" applyAlignment="1" pivotButton="0" quotePrefix="0" xfId="24">
      <alignment horizontal="right" vertical="center"/>
    </xf>
    <xf numFmtId="0" fontId="17" fillId="0" borderId="0" applyAlignment="1" pivotButton="0" quotePrefix="0" xfId="0">
      <alignment horizontal="general" vertical="bottom"/>
    </xf>
    <xf numFmtId="0" fontId="0" fillId="12" borderId="3" applyAlignment="1" pivotButton="0" quotePrefix="0" xfId="0">
      <alignment horizontal="general" vertical="bottom" wrapText="1"/>
    </xf>
    <xf numFmtId="0" fontId="0" fillId="12" borderId="0" applyAlignment="1" pivotButton="0" quotePrefix="0" xfId="0">
      <alignment horizontal="general" vertical="bottom"/>
    </xf>
    <xf numFmtId="0" fontId="18" fillId="0" borderId="1" applyAlignment="1" pivotButton="0" quotePrefix="0" xfId="0">
      <alignment horizontal="center" vertical="center"/>
    </xf>
    <xf numFmtId="0" fontId="4" fillId="0" borderId="0" applyAlignment="1" pivotButton="0" quotePrefix="0" xfId="24">
      <alignment horizontal="center" vertical="top"/>
    </xf>
    <xf numFmtId="0" fontId="4" fillId="0" borderId="0" applyAlignment="1" pivotButton="0" quotePrefix="0" xfId="5">
      <alignment horizontal="left" vertical="bottom"/>
    </xf>
    <xf numFmtId="4" fontId="4" fillId="0" borderId="0" applyAlignment="1" pivotButton="0" quotePrefix="0" xfId="5">
      <alignment horizontal="center" vertical="bottom"/>
    </xf>
    <xf numFmtId="3" fontId="4" fillId="0" borderId="0" applyAlignment="1" pivotButton="0" quotePrefix="0" xfId="24">
      <alignment horizontal="right" vertical="center"/>
    </xf>
    <xf numFmtId="0" fontId="4" fillId="0" borderId="0" applyAlignment="1" pivotButton="0" quotePrefix="0" xfId="24">
      <alignment horizontal="right" vertical="center"/>
    </xf>
    <xf numFmtId="0" fontId="14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32">
      <alignment horizontal="general" vertical="bottom"/>
    </xf>
    <xf numFmtId="0" fontId="4" fillId="0" borderId="0" applyAlignment="1" pivotButton="0" quotePrefix="0" xfId="5">
      <alignment horizontal="center" vertical="bottom"/>
    </xf>
    <xf numFmtId="0" fontId="0" fillId="21" borderId="0" applyAlignment="1" pivotButton="0" quotePrefix="0" xfId="0">
      <alignment horizontal="general" vertical="bottom" wrapText="1"/>
    </xf>
    <xf numFmtId="0" fontId="7" fillId="0" borderId="0" applyAlignment="1" pivotButton="0" quotePrefix="0" xfId="32">
      <alignment horizontal="center" vertical="bottom"/>
    </xf>
    <xf numFmtId="0" fontId="15" fillId="21" borderId="0" applyAlignment="1" pivotButton="0" quotePrefix="0" xfId="33">
      <alignment horizontal="general" vertical="bottom"/>
    </xf>
    <xf numFmtId="164" fontId="7" fillId="0" borderId="0" applyAlignment="1" pivotButton="0" quotePrefix="0" xfId="32">
      <alignment horizontal="general" vertical="bottom"/>
    </xf>
    <xf numFmtId="0" fontId="0" fillId="21" borderId="0" applyAlignment="1" pivotButton="0" quotePrefix="0" xfId="0">
      <alignment horizontal="center" vertical="center"/>
    </xf>
    <xf numFmtId="0" fontId="0" fillId="20" borderId="0" applyAlignment="1" pivotButton="0" quotePrefix="0" xfId="0">
      <alignment horizontal="center" vertical="center"/>
    </xf>
    <xf numFmtId="0" fontId="4" fillId="20" borderId="0" applyAlignment="1" pivotButton="0" quotePrefix="0" xfId="5">
      <alignment horizontal="center" vertical="center"/>
    </xf>
    <xf numFmtId="0" fontId="41" fillId="0" borderId="0" applyAlignment="1" pivotButton="0" quotePrefix="0" xfId="5">
      <alignment horizontal="center" vertical="bottom"/>
    </xf>
    <xf numFmtId="0" fontId="41" fillId="0" borderId="0" applyAlignment="1" pivotButton="0" quotePrefix="0" xfId="5">
      <alignment horizontal="center" vertical="center"/>
    </xf>
    <xf numFmtId="4" fontId="0" fillId="0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4" fontId="5" fillId="5" borderId="1" applyAlignment="1" pivotButton="0" quotePrefix="0" xfId="0">
      <alignment horizontal="general" vertical="bottom"/>
    </xf>
    <xf numFmtId="9" fontId="0" fillId="5" borderId="1" applyAlignment="1" pivotButton="0" quotePrefix="0" xfId="19">
      <alignment horizontal="general" vertical="bottom"/>
    </xf>
    <xf numFmtId="4" fontId="0" fillId="15" borderId="1" applyAlignment="1" pivotButton="0" quotePrefix="0" xfId="0">
      <alignment horizontal="general" vertical="bottom"/>
    </xf>
    <xf numFmtId="0" fontId="0" fillId="35" borderId="1" applyAlignment="1" pivotButton="0" quotePrefix="0" xfId="0">
      <alignment horizontal="general" vertical="bottom"/>
    </xf>
    <xf numFmtId="4" fontId="0" fillId="35" borderId="1" applyAlignment="1" pivotButton="0" quotePrefix="0" xfId="0">
      <alignment horizontal="general" vertical="bottom"/>
    </xf>
    <xf numFmtId="0" fontId="42" fillId="0" borderId="1" applyAlignment="1" pivotButton="0" quotePrefix="0" xfId="0">
      <alignment horizontal="general" vertical="bottom"/>
    </xf>
    <xf numFmtId="3" fontId="0" fillId="0" borderId="1" applyAlignment="1" pivotButton="0" quotePrefix="0" xfId="0">
      <alignment horizontal="general" vertical="bottom"/>
    </xf>
    <xf numFmtId="3" fontId="0" fillId="15" borderId="1" applyAlignment="1" pivotButton="0" quotePrefix="0" xfId="0">
      <alignment horizontal="general" vertical="bottom"/>
    </xf>
    <xf numFmtId="0" fontId="42" fillId="36" borderId="1" applyAlignment="1" pivotButton="0" quotePrefix="0" xfId="0">
      <alignment horizontal="general" vertical="bottom"/>
    </xf>
    <xf numFmtId="4" fontId="0" fillId="36" borderId="1" applyAlignment="1" pivotButton="0" quotePrefix="0" xfId="0">
      <alignment horizontal="general" vertical="bottom"/>
    </xf>
    <xf numFmtId="0" fontId="16" fillId="0" borderId="1" applyAlignment="1" pivotButton="0" quotePrefix="0" xfId="0">
      <alignment horizontal="general" vertical="bottom"/>
    </xf>
    <xf numFmtId="0" fontId="9" fillId="5" borderId="1" applyAlignment="1" pivotButton="0" quotePrefix="0" xfId="0">
      <alignment horizontal="general" vertical="bottom"/>
    </xf>
    <xf numFmtId="4" fontId="9" fillId="5" borderId="1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4" fontId="9" fillId="0" borderId="1" applyAlignment="1" pivotButton="0" quotePrefix="0" xfId="0">
      <alignment horizontal="general" vertical="bottom"/>
    </xf>
    <xf numFmtId="0" fontId="16" fillId="5" borderId="1" applyAlignment="1" pivotButton="0" quotePrefix="0" xfId="0">
      <alignment horizontal="general" vertical="bottom"/>
    </xf>
    <xf numFmtId="0" fontId="5" fillId="25" borderId="0" applyAlignment="1" pivotButton="0" quotePrefix="0" xfId="0">
      <alignment horizontal="general" vertical="bottom"/>
    </xf>
    <xf numFmtId="0" fontId="5" fillId="14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general" vertical="bottom"/>
    </xf>
    <xf numFmtId="0" fontId="5" fillId="16" borderId="0" applyAlignment="1" pivotButton="0" quotePrefix="0" xfId="0">
      <alignment horizontal="general" vertical="bottom"/>
    </xf>
    <xf numFmtId="0" fontId="0" fillId="16" borderId="0" applyAlignment="1" pivotButton="0" quotePrefix="0" xfId="0">
      <alignment horizontal="general" vertical="bottom"/>
    </xf>
    <xf numFmtId="0" fontId="5" fillId="11" borderId="0" applyAlignment="1" pivotButton="0" quotePrefix="0" xfId="0">
      <alignment horizontal="center" vertical="center" wrapText="1"/>
    </xf>
    <xf numFmtId="0" fontId="5" fillId="14" borderId="0" applyAlignment="1" pivotButton="0" quotePrefix="0" xfId="0">
      <alignment horizontal="center" vertical="center" wrapText="1"/>
    </xf>
    <xf numFmtId="0" fontId="43" fillId="0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general" vertical="bottom"/>
    </xf>
    <xf numFmtId="0" fontId="0" fillId="20" borderId="0" applyAlignment="1" pivotButton="0" quotePrefix="0" xfId="0">
      <alignment horizontal="general" vertical="bottom"/>
    </xf>
    <xf numFmtId="0" fontId="5" fillId="20" borderId="0" applyAlignment="1" pivotButton="0" quotePrefix="0" xfId="0">
      <alignment horizontal="center" vertical="center"/>
    </xf>
    <xf numFmtId="0" fontId="37" fillId="20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general" vertical="bottom"/>
    </xf>
    <xf numFmtId="0" fontId="37" fillId="20" borderId="0" applyAlignment="1" pivotButton="0" quotePrefix="0" xfId="0">
      <alignment horizontal="general" vertical="center"/>
    </xf>
    <xf numFmtId="0" fontId="44" fillId="0" borderId="0" applyAlignment="1" pivotButton="0" quotePrefix="0" xfId="0">
      <alignment horizontal="general" vertical="center"/>
    </xf>
    <xf numFmtId="0" fontId="27" fillId="0" borderId="0" applyAlignment="1" pivotButton="0" quotePrefix="0" xfId="0">
      <alignment horizontal="general" vertical="center"/>
    </xf>
    <xf numFmtId="0" fontId="5" fillId="2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</cellXfs>
  <cellStyles count="20">
    <cellStyle name="Normal" xfId="0" builtinId="0"/>
    <cellStyle name="*unknown*" xfId="1" builtinId="1"/>
    <cellStyle name="Comma" xfId="2" builtinId="3"/>
    <cellStyle name="Comma [0]" xfId="3" builtinId="6"/>
    <cellStyle name="Currency" xfId="4" builtinId="4"/>
    <cellStyle name="Currency [0]" xfId="5" builtinId="7"/>
    <cellStyle name="Percent" xfId="6" builtinId="5"/>
    <cellStyle name="Normal 10" xfId="7"/>
    <cellStyle name="Normal 11" xfId="8"/>
    <cellStyle name="Normal 2" xfId="9"/>
    <cellStyle name="Normal 3" xfId="10"/>
    <cellStyle name="Normal 4" xfId="11"/>
    <cellStyle name="Normal 5" xfId="12"/>
    <cellStyle name="Normal 6" xfId="13"/>
    <cellStyle name="Normal 7" xfId="14"/>
    <cellStyle name="Normal 8" xfId="15"/>
    <cellStyle name="Normal 9" xfId="16"/>
    <cellStyle name="Excel Built-in Neutral" xfId="17"/>
    <cellStyle name="Excel Built-in Good" xfId="18"/>
    <cellStyle name="Excel Built-in Bad" xfId="19"/>
  </cellStyles>
  <dxfs count="4">
    <dxf>
      <fill>
        <patternFill patternType="solid">
          <fgColor rgb="FFC5E0B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99FF66"/>
      <rgbColor rgb="FF0000FF"/>
      <rgbColor rgb="FFFFFF00"/>
      <rgbColor rgb="FFFF00FF"/>
      <rgbColor rgb="FFC5E0B4"/>
      <rgbColor rgb="FF9C0006"/>
      <rgbColor rgb="FF006100"/>
      <rgbColor rgb="FF000080"/>
      <rgbColor rgb="FF9C6500"/>
      <rgbColor rgb="FF800080"/>
      <rgbColor rgb="FF0070C0"/>
      <rgbColor rgb="FFBFBFBF"/>
      <rgbColor rgb="FFA9D18E"/>
      <rgbColor rgb="FF8FAADC"/>
      <rgbColor rgb="FFD05CC8"/>
      <rgbColor rgb="FFFFF2CC"/>
      <rgbColor rgb="FFCCECFF"/>
      <rgbColor rgb="FF660066"/>
      <rgbColor rgb="FFFF66CC"/>
      <rgbColor rgb="FF0563C1"/>
      <rgbColor rgb="FFBDD7EE"/>
      <rgbColor rgb="FF000080"/>
      <rgbColor rgb="FFFF00FF"/>
      <rgbColor rgb="FFFFEB9C"/>
      <rgbColor rgb="FFE0DDEF"/>
      <rgbColor rgb="FF800080"/>
      <rgbColor rgb="FF800000"/>
      <rgbColor rgb="FFFBE5D6"/>
      <rgbColor rgb="FF0000FF"/>
      <rgbColor rgb="FFB4C7E7"/>
      <rgbColor rgb="FFE2F0D9"/>
      <rgbColor rgb="FFC6EFCE"/>
      <rgbColor rgb="FFEBFBB7"/>
      <rgbColor rgb="FF9DC3E6"/>
      <rgbColor rgb="FFFF99CC"/>
      <rgbColor rgb="FFCC99FF"/>
      <rgbColor rgb="FFF8CBAD"/>
      <rgbColor rgb="FFC9C9C9"/>
      <rgbColor rgb="FFA0F2F6"/>
      <rgbColor rgb="FF92D050"/>
      <rgbColor rgb="FFF4B183"/>
      <rgbColor rgb="FFFF9900"/>
      <rgbColor rgb="FFFFC7CE"/>
      <rgbColor rgb="FF44546A"/>
      <rgbColor rgb="FF70AD47"/>
      <rgbColor rgb="FF003366"/>
      <rgbColor rgb="FF00B050"/>
      <rgbColor rgb="FF0D0D0D"/>
      <rgbColor rgb="FF333300"/>
      <rgbColor rgb="FF993300"/>
      <rgbColor rgb="FFFFE699"/>
      <rgbColor rgb="FF652E92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externalLink" Target="/xl/externalLinks/externalLink2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srv-files/bureautique/00%20-%20Paie/01-%20Paies%202021/1.%20SUIVIS%20PAIE%202021/FICHIER%20CONTROLE%20DE%20PAIE/Contr&#244;le%20Paie%20Lille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../../../../../../00%20-%20Paie/01-%20Paies%202022/Contr&#244;le%20de%20paie/Contr&#244;le%20Paie%20Arras%20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o-Banco"/>
      <sheetName val="Cotisations"/>
      <sheetName val="Réduc Générale"/>
      <sheetName val="AF CET TEPA MALADIE"/>
      <sheetName val="Versement Mobilité"/>
      <sheetName val="PAS"/>
      <sheetName val="Verif ATD"/>
      <sheetName val="DSN"/>
      <sheetName val="Reporting"/>
      <sheetName val="Extractions"/>
      <sheetName val="Mail ag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mpo-Banco"/>
      <sheetName val="Cotisations"/>
      <sheetName val="Réduc Générale"/>
      <sheetName val="AF CET TEPA MALADIE"/>
      <sheetName val="Versement Mobilité"/>
      <sheetName val="PAS"/>
      <sheetName val="Verif ATD"/>
      <sheetName val="DSN"/>
      <sheetName val="Reporting"/>
      <sheetName val="Extractions"/>
      <sheetName val="Mail agence"/>
    </sheetNames>
    <sheetDataSet>
      <sheetData sheetId="0">
        <row r="62">
          <cell r="F62" t="str">
            <v>JAL/RUB - BRUT A PAYER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8.xml.rels><Relationships xmlns="http://schemas.openxmlformats.org/package/2006/relationships"><Relationship Type="http://schemas.openxmlformats.org/officeDocument/2006/relationships/hyperlink" Target="http://rfpaye.grouperf.com/calcul/index.php?salaire=1500&amp;charge=3&amp;fichier=saisie_sur_salaires" TargetMode="Externa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3" activeCellId="0" sqref="H3"/>
    </sheetView>
  </sheetViews>
  <sheetFormatPr baseColWidth="8" defaultColWidth="10.54296875" defaultRowHeight="15" zeroHeight="0" outlineLevelRow="0"/>
  <cols>
    <col width="14.86" customWidth="1" style="388" min="1" max="1"/>
    <col width="57.42" customWidth="1" style="388" min="2" max="2"/>
    <col width="13.71" customWidth="1" style="388" min="3" max="3"/>
  </cols>
  <sheetData>
    <row r="1" ht="19.25" customHeight="1" s="389">
      <c r="A1" s="390" t="inlineStr">
        <is>
          <t>CLIENT</t>
        </is>
      </c>
      <c r="B1" s="390" t="inlineStr">
        <is>
          <t>POINT DE CONTRÔLE</t>
        </is>
      </c>
      <c r="C1" s="390" t="inlineStr">
        <is>
          <t>contrôle</t>
        </is>
      </c>
      <c r="D1" s="391" t="inlineStr">
        <is>
          <t>contrôle heures</t>
        </is>
      </c>
      <c r="E1" s="391" t="inlineStr">
        <is>
          <t>jnal mat (Travaillées)</t>
        </is>
      </c>
      <c r="F1" s="391" t="inlineStr">
        <is>
          <t>jnal rub (payées)</t>
        </is>
      </c>
      <c r="G1" s="391" t="inlineStr">
        <is>
          <t>ecart</t>
        </is>
      </c>
      <c r="H1" s="392" t="inlineStr">
        <is>
          <t>explication 
écart</t>
        </is>
      </c>
      <c r="I1" s="391" t="inlineStr">
        <is>
          <t>dernier rh</t>
        </is>
      </c>
      <c r="K1" s="388" t="inlineStr">
        <is>
          <t>rtts</t>
        </is>
      </c>
      <c r="L1" s="388" t="inlineStr">
        <is>
          <t>n'entraine pas d'écart</t>
        </is>
      </c>
    </row>
    <row r="2" ht="15" customHeight="1" s="389">
      <c r="A2" s="393" t="n"/>
      <c r="B2" s="393" t="inlineStr">
        <is>
          <t>tableau éléments de payes (recherches écarts)</t>
        </is>
      </c>
      <c r="C2" s="393" t="inlineStr">
        <is>
          <t>ras 09/04/2024</t>
        </is>
      </c>
      <c r="D2" s="394" t="n"/>
      <c r="E2" s="395" t="n">
        <v>8122.13</v>
      </c>
      <c r="F2" s="396" t="n">
        <v>8297.4</v>
      </c>
      <c r="G2" s="395">
        <f>F2-E2</f>
        <v/>
      </c>
      <c r="H2" s="395" t="inlineStr">
        <is>
          <t>regule sautron</t>
        </is>
      </c>
      <c r="I2" s="396" t="n"/>
    </row>
    <row r="3" ht="15" customHeight="1" s="389">
      <c r="A3" s="393" t="n"/>
      <c r="B3" s="393" t="inlineStr">
        <is>
          <t>vérifier mails ATD</t>
        </is>
      </c>
      <c r="C3" s="393" t="inlineStr">
        <is>
          <t>ok 06/05/2024</t>
        </is>
      </c>
      <c r="D3" s="395" t="n"/>
      <c r="E3" s="395">
        <f>E2/151.67</f>
        <v/>
      </c>
      <c r="F3" s="395" t="n"/>
      <c r="G3" s="395" t="n"/>
      <c r="H3" s="395" t="n"/>
      <c r="I3" s="395" t="n"/>
    </row>
    <row r="4" ht="15" customHeight="1" s="389">
      <c r="A4" s="393" t="n"/>
      <c r="B4" s="393" t="inlineStr">
        <is>
          <t xml:space="preserve">vérifier les derniers mails </t>
        </is>
      </c>
      <c r="C4" s="393" t="inlineStr">
        <is>
          <t>ok 06/05/2024</t>
        </is>
      </c>
      <c r="G4" s="397" t="inlineStr">
        <is>
          <t>JFNT 175,27</t>
        </is>
      </c>
      <c r="H4" s="397" t="n"/>
    </row>
    <row r="5" ht="15" customHeight="1" s="389">
      <c r="A5" s="398" t="inlineStr">
        <is>
          <t>FA5</t>
        </is>
      </c>
      <c r="B5" s="398" t="inlineStr">
        <is>
          <t>Vérifier les saisies</t>
        </is>
      </c>
      <c r="C5" s="399" t="inlineStr">
        <is>
          <t>ras 06/05/2024</t>
        </is>
      </c>
    </row>
    <row r="6" ht="15" customHeight="1" s="389">
      <c r="A6" s="398" t="inlineStr">
        <is>
          <t>aldem</t>
        </is>
      </c>
      <c r="B6" s="398" t="inlineStr">
        <is>
          <t xml:space="preserve">Vérifier la saisie des paniers </t>
        </is>
      </c>
      <c r="C6" s="399" t="inlineStr">
        <is>
          <t>ras 06/05/2025</t>
        </is>
      </c>
    </row>
    <row r="7" ht="24.05" customHeight="1" s="389">
      <c r="A7" s="398" t="inlineStr">
        <is>
          <t>cap sam</t>
        </is>
      </c>
      <c r="B7" s="398" t="inlineStr">
        <is>
          <t>vérifier rtt - NE PAS DECLENCHER LES RTTS Partie facturation sans indication client</t>
        </is>
      </c>
      <c r="C7" s="400" t="inlineStr">
        <is>
          <t>ok 06/05/2024</t>
        </is>
      </c>
      <c r="J7" s="401" t="n"/>
    </row>
    <row r="8" ht="15" customHeight="1" s="389">
      <c r="A8" s="398" t="inlineStr">
        <is>
          <t xml:space="preserve">IDEX </t>
        </is>
      </c>
      <c r="B8" s="398" t="inlineStr">
        <is>
          <t>vérifier les kilomètres</t>
        </is>
      </c>
      <c r="C8" s="399" t="inlineStr">
        <is>
          <t>ras</t>
        </is>
      </c>
    </row>
    <row r="9" ht="15" customHeight="1" s="389">
      <c r="A9" s="398" t="inlineStr">
        <is>
          <t>la poste</t>
        </is>
      </c>
      <c r="B9" s="398" t="inlineStr">
        <is>
          <t>attention à la prime mensuelle (2331)</t>
        </is>
      </c>
      <c r="C9" s="400" t="inlineStr">
        <is>
          <t>ok 06/05/2024</t>
        </is>
      </c>
    </row>
    <row r="10" ht="15" customHeight="1" s="389">
      <c r="A10" s="398" t="inlineStr">
        <is>
          <t>la poste</t>
        </is>
      </c>
      <c r="B10" s="398" t="inlineStr">
        <is>
          <t>attention à la modulation</t>
        </is>
      </c>
      <c r="C10" s="400" t="inlineStr">
        <is>
          <t>ok 06/05/2024</t>
        </is>
      </c>
    </row>
    <row r="11" ht="35.5" customHeight="1" s="389">
      <c r="A11" s="398" t="inlineStr">
        <is>
          <t xml:space="preserve">la poste </t>
        </is>
      </c>
      <c r="B11" s="398" t="inlineStr">
        <is>
          <t>TR de Mme JORIS elle souhaite les TR lorsqu’elle est en H+ fin de vacation et collation si horaire normaux.
Attention HS saisies manuellement vérifier les TR ou collation</t>
        </is>
      </c>
      <c r="C11" s="400" t="inlineStr">
        <is>
          <t>ok 06/05/2024</t>
        </is>
      </c>
    </row>
    <row r="12" ht="15" customHeight="1" s="389">
      <c r="A12" s="398" t="inlineStr">
        <is>
          <t xml:space="preserve">suez </t>
        </is>
      </c>
      <c r="B12" s="402" t="inlineStr">
        <is>
          <t>rcv à vérifier</t>
        </is>
      </c>
      <c r="C12" s="400" t="inlineStr">
        <is>
          <t>ok 06/05/2024</t>
        </is>
      </c>
    </row>
    <row r="13" ht="15" customHeight="1" s="389">
      <c r="A13" s="398" t="inlineStr">
        <is>
          <t xml:space="preserve">sum tech </t>
        </is>
      </c>
      <c r="B13" s="398" t="inlineStr">
        <is>
          <t>Attention JF vérifier  si bien travaillé (indication à droite du rh)</t>
        </is>
      </c>
      <c r="C13" s="399" t="inlineStr">
        <is>
          <t>RAS 06/05/2024</t>
        </is>
      </c>
    </row>
    <row r="14" ht="15" customHeight="1" s="389">
      <c r="A14" s="398" t="inlineStr">
        <is>
          <t xml:space="preserve">sum tech </t>
        </is>
      </c>
      <c r="B14" s="398" t="inlineStr">
        <is>
          <t>vérifier rtt</t>
        </is>
      </c>
      <c r="C14" s="399" t="inlineStr">
        <is>
          <t>RAS06/05/2024</t>
        </is>
      </c>
    </row>
    <row r="15" ht="15" customHeight="1" s="389">
      <c r="A15" s="398" t="inlineStr">
        <is>
          <t>VM Nettoyage</t>
        </is>
      </c>
      <c r="B15" s="398" t="inlineStr">
        <is>
          <t>ATTENTION transport au mois</t>
        </is>
      </c>
      <c r="C15" s="400" t="inlineStr">
        <is>
          <t>ok 06/05/2024</t>
        </is>
      </c>
    </row>
    <row r="16" ht="15" customHeight="1" s="389">
      <c r="A16" s="398" t="inlineStr">
        <is>
          <t>eurovia</t>
        </is>
      </c>
      <c r="B16" s="398" t="inlineStr">
        <is>
          <t>7hjfnt Max</t>
        </is>
      </c>
      <c r="C16" s="399" t="inlineStr">
        <is>
          <t>ok06/05/2024</t>
        </is>
      </c>
    </row>
    <row r="17" ht="15" customHeight="1" s="389">
      <c r="A17" s="398" t="inlineStr">
        <is>
          <t>URBASER</t>
        </is>
      </c>
      <c r="B17" s="398" t="inlineStr">
        <is>
          <t xml:space="preserve">ATTENTION indem salissure /heures travaillées </t>
        </is>
      </c>
      <c r="C17" s="400" t="inlineStr">
        <is>
          <t xml:space="preserve">ok06/05/2024 </t>
        </is>
      </c>
      <c r="D17" s="403" t="n"/>
      <c r="E17" s="403" t="n"/>
      <c r="F17" s="403" t="n"/>
      <c r="G17" s="403" t="n"/>
      <c r="H17" s="403" t="n"/>
      <c r="I17" s="403" t="n"/>
      <c r="J17" s="403" t="n"/>
    </row>
    <row r="18" ht="15" customHeight="1" s="389">
      <c r="A18" s="398" t="inlineStr">
        <is>
          <t>LA POSTE</t>
        </is>
      </c>
      <c r="B18" s="398" t="inlineStr">
        <is>
          <t>MME COPEE Majo de 1.55€</t>
        </is>
      </c>
      <c r="C18" s="400" t="inlineStr">
        <is>
          <t>ok</t>
        </is>
      </c>
    </row>
    <row r="19" ht="69.84999999999999" customHeight="1" s="389">
      <c r="A19" s="398" t="inlineStr">
        <is>
          <t>LA POSTE</t>
        </is>
      </c>
      <c r="B19" s="398" t="inlineStr">
        <is>
          <t xml:space="preserve">« communication et technologie de l'information » 16€ mensuel
• INGLESE  Nicolas oui
• COPPEE  Alexia oui
• DELOBE  Nathalie oui
• LAUNOIS  Guillaume oui
</t>
        </is>
      </c>
      <c r="C19" s="400" t="inlineStr">
        <is>
          <t>OK06/05/2024</t>
        </is>
      </c>
    </row>
    <row r="20" ht="15" customHeight="1" s="389">
      <c r="A20" s="404" t="n"/>
      <c r="B20" s="40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C41"/>
  <sheetViews>
    <sheetView showFormulas="0" showGridLines="1" showRowColHeaders="1" showZeros="1" rightToLeft="0" tabSelected="0" showOutlineSymbols="1" defaultGridColor="1" view="normal" topLeftCell="A10" colorId="64" zoomScale="100" zoomScaleNormal="100" zoomScalePageLayoutView="100" workbookViewId="0">
      <selection pane="topLeft" activeCell="D25" activeCellId="0" sqref="D25"/>
    </sheetView>
  </sheetViews>
  <sheetFormatPr baseColWidth="8" defaultColWidth="10.54296875" defaultRowHeight="15" zeroHeight="0" outlineLevelRow="0"/>
  <cols>
    <col width="35.71" customWidth="1" style="388" min="1" max="1"/>
    <col width="10.29" customWidth="1" style="388" min="2" max="2"/>
    <col width="19.42" customWidth="1" style="388" min="3" max="3"/>
    <col width="26.71" customWidth="1" style="388" min="4" max="4"/>
  </cols>
  <sheetData>
    <row r="1" ht="15" customHeight="1" s="389">
      <c r="A1" s="393" t="inlineStr">
        <is>
          <t>Heures travaillées</t>
        </is>
      </c>
      <c r="B1" s="707">
        <f>'Tempo-Banco'!G48</f>
        <v/>
      </c>
    </row>
    <row r="2" ht="15" customHeight="1" s="389">
      <c r="A2" s="393" t="inlineStr">
        <is>
          <t>Heures Payées</t>
        </is>
      </c>
      <c r="B2" s="707">
        <f>'Tempo-Banco'!G49</f>
        <v/>
      </c>
      <c r="C2" s="456">
        <f>B1-B2</f>
        <v/>
      </c>
    </row>
    <row r="3" ht="15" customHeight="1" s="389">
      <c r="A3" s="708" t="inlineStr">
        <is>
          <t>ETP 2021</t>
        </is>
      </c>
      <c r="B3" s="709">
        <f>B2/151.67</f>
        <v/>
      </c>
      <c r="C3" s="395" t="inlineStr">
        <is>
          <t>Ne pas copier coller</t>
        </is>
      </c>
    </row>
    <row r="4" ht="15" customHeight="1" s="389">
      <c r="A4" s="393" t="inlineStr">
        <is>
          <t>Ecart</t>
        </is>
      </c>
      <c r="B4" s="707">
        <f>B2-B1</f>
        <v/>
      </c>
    </row>
    <row r="5" ht="15" customHeight="1" s="389">
      <c r="A5" s="393" t="inlineStr">
        <is>
          <t>Brut</t>
        </is>
      </c>
      <c r="B5" s="707">
        <f>'Tempo-Banco'!G65</f>
        <v/>
      </c>
    </row>
    <row r="6" ht="15" customHeight="1" s="389">
      <c r="A6" s="393" t="inlineStr">
        <is>
          <t>Charges</t>
        </is>
      </c>
      <c r="B6" s="707">
        <f>'Tempo-Banco'!G45</f>
        <v/>
      </c>
    </row>
    <row r="7" ht="15" customHeight="1" s="389">
      <c r="A7" s="393" t="inlineStr">
        <is>
          <t xml:space="preserve">Intempéries </t>
        </is>
      </c>
      <c r="B7" s="707" t="n">
        <v>0</v>
      </c>
    </row>
    <row r="8" ht="15" customHeight="1" s="389">
      <c r="A8" s="393" t="inlineStr">
        <is>
          <t>Allocation Chômage Partiel (AP)</t>
        </is>
      </c>
      <c r="B8" s="707" t="n">
        <v>0</v>
      </c>
    </row>
    <row r="9" ht="15" customHeight="1" s="389">
      <c r="A9" s="393" t="inlineStr">
        <is>
          <t>Congés Evt Fam</t>
        </is>
      </c>
      <c r="B9" s="707" t="n">
        <v>0</v>
      </c>
    </row>
    <row r="10" ht="15" customHeight="1" s="389">
      <c r="A10" s="393" t="inlineStr">
        <is>
          <t>AT</t>
        </is>
      </c>
      <c r="B10" s="707">
        <f>'Tempo-Banco'!F25</f>
        <v/>
      </c>
    </row>
    <row r="11" ht="15" customHeight="1" s="389">
      <c r="A11" s="393" t="inlineStr">
        <is>
          <t>Visites Médicales</t>
        </is>
      </c>
      <c r="B11" s="707">
        <f>'Tempo-Banco'!F28</f>
        <v/>
      </c>
    </row>
    <row r="12" ht="15" customHeight="1" s="389">
      <c r="A12" s="393" t="inlineStr">
        <is>
          <t>Formation Plan</t>
        </is>
      </c>
      <c r="B12" s="707">
        <f>'Tempo-Banco'!F17</f>
        <v/>
      </c>
    </row>
    <row r="13" ht="15" customHeight="1" s="389">
      <c r="A13" s="393" t="inlineStr">
        <is>
          <t>Formation HOPE</t>
        </is>
      </c>
      <c r="B13" s="707">
        <f>'Tempo-Banco'!F18</f>
        <v/>
      </c>
    </row>
    <row r="14" ht="15" customHeight="1" s="389">
      <c r="A14" s="393" t="inlineStr">
        <is>
          <t>Formation Client</t>
        </is>
      </c>
      <c r="B14" s="707" t="n">
        <v>0</v>
      </c>
    </row>
    <row r="15" ht="15" customHeight="1" s="389">
      <c r="A15" s="708" t="inlineStr">
        <is>
          <t xml:space="preserve">Taux de formation </t>
        </is>
      </c>
      <c r="B15" s="710">
        <f>(B12+B13+B14)/B1</f>
        <v/>
      </c>
      <c r="C15" s="395" t="inlineStr">
        <is>
          <t>Ne pas copier coller</t>
        </is>
      </c>
    </row>
    <row r="16" ht="15" customHeight="1" s="389">
      <c r="A16" s="393" t="inlineStr">
        <is>
          <t>Hrs Fériées non fact</t>
        </is>
      </c>
      <c r="B16" s="707" t="n">
        <v>0</v>
      </c>
    </row>
    <row r="17" ht="15" customHeight="1" s="389">
      <c r="A17" s="393" t="inlineStr">
        <is>
          <t>Hrs RTT Aquises</t>
        </is>
      </c>
      <c r="B17" s="707">
        <f>'Tempo-Banco'!F29</f>
        <v/>
      </c>
    </row>
    <row r="18" ht="15" customHeight="1" s="389">
      <c r="A18" s="393" t="inlineStr">
        <is>
          <t>Hrs RTT Soldées</t>
        </is>
      </c>
      <c r="B18" s="707">
        <f>'Tempo-Banco'!F30</f>
        <v/>
      </c>
    </row>
    <row r="19" ht="15" customHeight="1" s="389">
      <c r="A19" s="393" t="inlineStr">
        <is>
          <t>CA</t>
        </is>
      </c>
      <c r="B19" s="711">
        <f>'Tempo-Banco'!F23</f>
        <v/>
      </c>
    </row>
    <row r="20" ht="15" customHeight="1" s="389">
      <c r="A20" s="712" t="n"/>
      <c r="B20" s="713" t="n"/>
    </row>
    <row r="21" ht="15" customHeight="1" s="389">
      <c r="A21" s="714" t="inlineStr">
        <is>
          <t>Nombre intérimaires</t>
        </is>
      </c>
      <c r="B21" s="715">
        <f>'Tempo-Banco'!F20</f>
        <v/>
      </c>
    </row>
    <row r="22" ht="15" customHeight="1" s="389">
      <c r="A22" s="714" t="inlineStr">
        <is>
          <t>Nombre de nouveaux intérimaires</t>
        </is>
      </c>
      <c r="B22" s="715">
        <f>'Tempo-Banco'!F36</f>
        <v/>
      </c>
    </row>
    <row r="23" ht="15" customHeight="1" s="389">
      <c r="A23" s="714" t="inlineStr">
        <is>
          <t>Nvx clients</t>
        </is>
      </c>
      <c r="B23" s="715">
        <f>'Tempo-Banco'!F22</f>
        <v/>
      </c>
    </row>
    <row r="24" ht="15" customHeight="1" s="389">
      <c r="A24" s="714" t="inlineStr">
        <is>
          <t>Nombre de clients</t>
        </is>
      </c>
      <c r="B24" s="715">
        <f>'Tempo-Banco'!F21</f>
        <v/>
      </c>
    </row>
    <row r="25" ht="15" customHeight="1" s="389">
      <c r="A25" s="714" t="inlineStr">
        <is>
          <t>RH</t>
        </is>
      </c>
      <c r="B25" s="715">
        <f>'Tempo-Banco'!F35</f>
        <v/>
      </c>
    </row>
    <row r="26" ht="15" customHeight="1" s="389">
      <c r="A26" s="714" t="inlineStr">
        <is>
          <t>Nbr factures</t>
        </is>
      </c>
      <c r="B26" s="716" t="n"/>
    </row>
    <row r="27" ht="15" customHeight="1" s="389">
      <c r="A27" s="714" t="inlineStr">
        <is>
          <t>Nbr Contrats</t>
        </is>
      </c>
      <c r="B27" s="715">
        <f>'Tempo-Banco'!F19</f>
        <v/>
      </c>
    </row>
    <row r="28" ht="15" customHeight="1" s="389">
      <c r="A28" s="717" t="n"/>
      <c r="B28" s="718" t="n"/>
    </row>
    <row r="29" ht="15" customHeight="1" s="389">
      <c r="A29" s="719" t="inlineStr">
        <is>
          <t>Heures payées</t>
        </is>
      </c>
      <c r="B29" s="707">
        <f>B2</f>
        <v/>
      </c>
    </row>
    <row r="30" ht="15" customHeight="1" s="389">
      <c r="A30" s="719" t="inlineStr">
        <is>
          <t>Heures facturées</t>
        </is>
      </c>
      <c r="B30" s="707">
        <f>'Tempo-Banco'!C40</f>
        <v/>
      </c>
    </row>
    <row r="31" ht="15" customHeight="1" s="389">
      <c r="A31" s="720" t="inlineStr">
        <is>
          <t xml:space="preserve">Ecart </t>
        </is>
      </c>
      <c r="B31" s="721">
        <f>B29-B30</f>
        <v/>
      </c>
      <c r="C31" s="395" t="inlineStr">
        <is>
          <t>Ne pas copier coller</t>
        </is>
      </c>
    </row>
    <row r="32" ht="15" customHeight="1" s="389">
      <c r="A32" s="719" t="inlineStr">
        <is>
          <t xml:space="preserve">Congés Evt Fam </t>
        </is>
      </c>
      <c r="B32" s="707">
        <f>B9</f>
        <v/>
      </c>
    </row>
    <row r="33" ht="15" customHeight="1" s="389">
      <c r="A33" s="719" t="inlineStr">
        <is>
          <t xml:space="preserve">Visites médicales </t>
        </is>
      </c>
      <c r="B33" s="707">
        <f>B11</f>
        <v/>
      </c>
    </row>
    <row r="34" ht="15" customHeight="1" s="389">
      <c r="A34" s="719" t="inlineStr">
        <is>
          <t xml:space="preserve">Formation JANUS </t>
        </is>
      </c>
      <c r="B34" s="707">
        <f>B12+B13</f>
        <v/>
      </c>
    </row>
    <row r="35" ht="15" customHeight="1" s="389">
      <c r="A35" s="719" t="inlineStr">
        <is>
          <t xml:space="preserve">Remboursement client </t>
        </is>
      </c>
      <c r="B35" s="707" t="n">
        <v>0</v>
      </c>
    </row>
    <row r="36" ht="15" customHeight="1" s="389">
      <c r="A36" s="719" t="inlineStr">
        <is>
          <t>Regul jour payéen trop ( Form. JANUS )</t>
        </is>
      </c>
      <c r="B36" s="707" t="n">
        <v>0</v>
      </c>
    </row>
    <row r="37" ht="15" customHeight="1" s="389">
      <c r="A37" s="719">
        <f>A16</f>
        <v/>
      </c>
      <c r="B37" s="707">
        <f>B16</f>
        <v/>
      </c>
    </row>
    <row r="38" ht="15" customHeight="1" s="389">
      <c r="A38" s="722" t="inlineStr">
        <is>
          <t xml:space="preserve">Régularisation </t>
        </is>
      </c>
      <c r="B38" s="723" t="n">
        <v>0</v>
      </c>
    </row>
    <row r="39" ht="15" customHeight="1" s="389">
      <c r="A39" s="724" t="inlineStr">
        <is>
          <t xml:space="preserve">VERIF </t>
        </is>
      </c>
      <c r="B39" s="672">
        <f>SUM(B32:B38)-B31</f>
        <v/>
      </c>
      <c r="C39" s="395" t="inlineStr">
        <is>
          <t>Ne pas copier coller</t>
        </is>
      </c>
    </row>
    <row r="40" ht="15" customHeight="1" s="389">
      <c r="A40" s="719" t="inlineStr">
        <is>
          <t>Nombre d'avoirs</t>
        </is>
      </c>
      <c r="B40" s="393">
        <f>'Tempo-Banco'!F24</f>
        <v/>
      </c>
    </row>
    <row r="41" ht="15" customHeight="1" s="389">
      <c r="B41" s="388" t="n">
        <v>20193.82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T60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22" activeCellId="0" sqref="M22"/>
    </sheetView>
  </sheetViews>
  <sheetFormatPr baseColWidth="8" defaultColWidth="11.42578125" defaultRowHeight="15" zeroHeight="0" outlineLevelRow="0"/>
  <cols>
    <col width="14" customWidth="1" style="388" min="1" max="1"/>
    <col width="15.42" customWidth="1" style="388" min="3" max="3"/>
    <col width="16.43" customWidth="1" style="388" min="4" max="4"/>
    <col width="11.57" customWidth="1" style="388" min="6" max="6"/>
  </cols>
  <sheetData>
    <row r="1" ht="18.75" customHeight="1" s="389">
      <c r="A1" s="725" t="inlineStr">
        <is>
          <t>PRIMES</t>
        </is>
      </c>
      <c r="B1" s="726" t="inlineStr">
        <is>
          <t>Dossier</t>
        </is>
      </c>
      <c r="C1" s="726" t="inlineStr">
        <is>
          <t>N°Int</t>
        </is>
      </c>
      <c r="D1" s="726" t="inlineStr">
        <is>
          <t>Intérimaire</t>
        </is>
      </c>
      <c r="E1" s="726" t="inlineStr">
        <is>
          <t>Client</t>
        </is>
      </c>
      <c r="F1" s="726" t="inlineStr">
        <is>
          <t>N°Client</t>
        </is>
      </c>
      <c r="G1" s="726" t="inlineStr">
        <is>
          <t>Contrat</t>
        </is>
      </c>
      <c r="H1" s="726" t="inlineStr">
        <is>
          <t>Qualif</t>
        </is>
      </c>
      <c r="I1" s="726" t="inlineStr">
        <is>
          <t>Relevé</t>
        </is>
      </c>
      <c r="J1" s="726" t="inlineStr">
        <is>
          <t>Début</t>
        </is>
      </c>
      <c r="K1" s="726" t="inlineStr">
        <is>
          <t>Fin</t>
        </is>
      </c>
      <c r="L1" s="726" t="inlineStr">
        <is>
          <t>Prime</t>
        </is>
      </c>
      <c r="M1" s="726" t="inlineStr">
        <is>
          <t>Qté imp.</t>
        </is>
      </c>
      <c r="N1" s="726" t="inlineStr">
        <is>
          <t>Taux imp.</t>
        </is>
      </c>
      <c r="O1" s="726" t="inlineStr">
        <is>
          <t>Qté non imp.</t>
        </is>
      </c>
      <c r="P1" s="726" t="inlineStr">
        <is>
          <t>Taux n-impos.</t>
        </is>
      </c>
      <c r="Q1" s="726" t="inlineStr">
        <is>
          <t>Mont Payé</t>
        </is>
      </c>
      <c r="R1" s="726" t="inlineStr">
        <is>
          <t>Qté factu.</t>
        </is>
      </c>
      <c r="S1" s="726" t="inlineStr">
        <is>
          <t>Taux factu.</t>
        </is>
      </c>
      <c r="T1" s="726" t="inlineStr">
        <is>
          <t>Mont factu.</t>
        </is>
      </c>
    </row>
    <row r="2" ht="15" customHeight="1" s="389">
      <c r="A2" s="725" t="n"/>
      <c r="J2" s="727" t="n"/>
      <c r="K2" s="727" t="n"/>
    </row>
    <row r="3" ht="15" customHeight="1" s="389">
      <c r="A3" s="725" t="n"/>
      <c r="J3" s="727" t="n"/>
      <c r="K3" s="727" t="n"/>
    </row>
    <row r="4" ht="15" customHeight="1" s="389">
      <c r="A4" s="725" t="n"/>
    </row>
    <row r="5" ht="15" customHeight="1" s="389">
      <c r="A5" s="725" t="n"/>
      <c r="J5" s="727" t="n"/>
      <c r="K5" s="727" t="n"/>
    </row>
    <row r="6" ht="15" customHeight="1" s="389">
      <c r="A6" s="725" t="n"/>
      <c r="J6" s="727" t="n"/>
      <c r="K6" s="727" t="n"/>
    </row>
    <row r="7" ht="15" customHeight="1" s="389">
      <c r="A7" s="725" t="n"/>
    </row>
    <row r="8" ht="15" customHeight="1" s="389">
      <c r="A8" s="725" t="n"/>
      <c r="J8" s="727" t="n"/>
      <c r="K8" s="727" t="n"/>
    </row>
    <row r="9" ht="15" customHeight="1" s="389">
      <c r="A9" s="725" t="n"/>
    </row>
    <row r="10" ht="15" customHeight="1" s="389">
      <c r="A10" s="725" t="n"/>
      <c r="J10" s="727" t="n"/>
      <c r="K10" s="727" t="n"/>
    </row>
    <row r="11" ht="15" customHeight="1" s="389">
      <c r="A11" s="725" t="n"/>
    </row>
    <row r="12" ht="18" customHeight="1" s="389">
      <c r="A12" s="725" t="n"/>
    </row>
    <row r="13" ht="18" customHeight="1" s="389">
      <c r="A13" s="725" t="n"/>
    </row>
    <row r="14" ht="18" customHeight="1" s="389">
      <c r="A14" s="725" t="n"/>
    </row>
    <row r="15" ht="18" customHeight="1" s="389">
      <c r="A15" s="725" t="n"/>
    </row>
    <row r="16" ht="18" customHeight="1" s="389">
      <c r="A16" s="725" t="n"/>
    </row>
    <row r="17" ht="18" customHeight="1" s="389">
      <c r="A17" s="725" t="n"/>
    </row>
    <row r="18" ht="18" customHeight="1" s="389">
      <c r="A18" s="725" t="n"/>
    </row>
    <row r="19" ht="18" customHeight="1" s="389">
      <c r="A19" s="725" t="n"/>
    </row>
    <row r="20" ht="18" customHeight="1" s="389">
      <c r="A20" s="725" t="n"/>
    </row>
    <row r="21" ht="13.5" customHeight="1" s="389">
      <c r="A21" s="725" t="n"/>
    </row>
    <row r="22" ht="15" customHeight="1" s="389">
      <c r="A22" s="725" t="n"/>
    </row>
    <row r="23" ht="15" customHeight="1" s="389">
      <c r="A23" s="725" t="n"/>
    </row>
    <row r="24" ht="15.75" customHeight="1" s="389">
      <c r="A24" s="725" t="n"/>
    </row>
    <row r="25" ht="15.75" customHeight="1" s="389">
      <c r="A25" s="725" t="n"/>
    </row>
    <row r="26" ht="15" customHeight="1" s="389">
      <c r="A26" s="725" t="n"/>
    </row>
    <row r="27" ht="15.75" customHeight="1" s="389">
      <c r="A27" s="725" t="n"/>
    </row>
    <row r="28" ht="18" customHeight="1" s="389">
      <c r="A28" s="725" t="n"/>
    </row>
    <row r="29" ht="18" customHeight="1" s="389">
      <c r="A29" s="725" t="n"/>
    </row>
    <row r="30" ht="18" customHeight="1" s="389">
      <c r="A30" s="725" t="n"/>
    </row>
    <row r="31" ht="15" customHeight="1" s="389">
      <c r="A31" s="725" t="n"/>
    </row>
    <row r="32" ht="15.75" customHeight="1" s="389">
      <c r="A32" s="725" t="n"/>
    </row>
    <row r="33" ht="15" customHeight="1" s="389">
      <c r="A33" s="725" t="n"/>
    </row>
    <row r="34" ht="15.75" customHeight="1" s="389">
      <c r="A34" s="725" t="n"/>
    </row>
    <row r="35" ht="15.75" customHeight="1" s="389">
      <c r="A35" s="725" t="n"/>
    </row>
    <row r="36" ht="15.75" customHeight="1" s="389">
      <c r="A36" s="725" t="n"/>
    </row>
    <row r="37" ht="15.75" customHeight="1" s="389">
      <c r="A37" s="725" t="n"/>
    </row>
    <row r="38" ht="15.75" customHeight="1" s="389">
      <c r="A38" s="725" t="n"/>
    </row>
    <row r="39" ht="15.75" customHeight="1" s="389">
      <c r="A39" s="725" t="n"/>
    </row>
    <row r="40" ht="15" customHeight="1" s="389">
      <c r="A40" s="725" t="n"/>
    </row>
    <row r="41" ht="15.75" customHeight="1" s="389">
      <c r="A41" s="725" t="n"/>
    </row>
    <row r="42" ht="15" customHeight="1" s="389">
      <c r="A42" s="725" t="n"/>
    </row>
    <row r="43" ht="15.75" customHeight="1" s="389">
      <c r="A43" s="725" t="n"/>
    </row>
    <row r="44" ht="15.75" customHeight="1" s="389">
      <c r="A44" s="725" t="n"/>
    </row>
    <row r="45" ht="15" customHeight="1" s="389">
      <c r="A45" s="725" t="n"/>
    </row>
    <row r="46" ht="15.75" customHeight="1" s="389">
      <c r="A46" s="725" t="n"/>
    </row>
    <row r="47" ht="15.75" customHeight="1" s="389">
      <c r="A47" s="725" t="n"/>
    </row>
    <row r="48" ht="15.75" customHeight="1" s="389">
      <c r="A48" s="725" t="n"/>
    </row>
    <row r="49" ht="15.75" customHeight="1" s="389">
      <c r="A49" s="725" t="n"/>
    </row>
    <row r="50" ht="15.75" customHeight="1" s="389">
      <c r="A50" s="725" t="n"/>
    </row>
    <row r="51" ht="15.75" customHeight="1" s="389">
      <c r="A51" s="725" t="n"/>
    </row>
    <row r="52" ht="18" customHeight="1" s="389">
      <c r="A52" s="725" t="n"/>
    </row>
    <row r="53" ht="18" customHeight="1" s="389">
      <c r="A53" s="725" t="n"/>
    </row>
    <row r="54" ht="18" customHeight="1" s="389">
      <c r="A54" s="725" t="n"/>
    </row>
    <row r="55" ht="18" customHeight="1" s="389">
      <c r="A55" s="725" t="n"/>
    </row>
    <row r="56" ht="18" customHeight="1" s="389">
      <c r="A56" s="725" t="n"/>
    </row>
    <row r="57" ht="18" customHeight="1" s="389">
      <c r="A57" s="725" t="n"/>
    </row>
    <row r="58" ht="18" customHeight="1" s="389">
      <c r="A58" s="725" t="n"/>
    </row>
    <row r="59" ht="18" customHeight="1" s="389">
      <c r="A59" s="725" t="n"/>
    </row>
    <row r="60" ht="13.5" customHeight="1" s="389">
      <c r="A60" s="725" t="n"/>
    </row>
    <row r="61" ht="15" customHeight="1" s="389">
      <c r="A61" s="725" t="n"/>
    </row>
    <row r="62" ht="15" customHeight="1" s="389">
      <c r="A62" s="725" t="n"/>
    </row>
    <row r="63" ht="15.75" customHeight="1" s="389">
      <c r="A63" s="725" t="n"/>
    </row>
    <row r="64" ht="15.75" customHeight="1" s="389">
      <c r="A64" s="725" t="n"/>
    </row>
    <row r="65" ht="15" customHeight="1" s="389">
      <c r="A65" s="725" t="n"/>
    </row>
    <row r="66" ht="15.75" customHeight="1" s="389">
      <c r="A66" s="725" t="n"/>
    </row>
    <row r="67" ht="18" customHeight="1" s="389">
      <c r="A67" s="725" t="n"/>
    </row>
    <row r="68" ht="18" customHeight="1" s="389">
      <c r="A68" s="725" t="n"/>
    </row>
    <row r="69" ht="18" customHeight="1" s="389">
      <c r="A69" s="725" t="n"/>
    </row>
    <row r="70" ht="15" customHeight="1" s="389">
      <c r="A70" s="725" t="n"/>
    </row>
    <row r="71" ht="15.75" customHeight="1" s="389">
      <c r="A71" s="725" t="n"/>
    </row>
    <row r="72" ht="15" customHeight="1" s="389">
      <c r="A72" s="725" t="n"/>
    </row>
    <row r="73" ht="15.75" customHeight="1" s="389">
      <c r="A73" s="725" t="n"/>
    </row>
    <row r="74" ht="15.75" customHeight="1" s="389">
      <c r="A74" s="725" t="n"/>
    </row>
    <row r="75" ht="15.75" customHeight="1" s="389">
      <c r="A75" s="725" t="n"/>
    </row>
    <row r="76" ht="15.75" customHeight="1" s="389">
      <c r="A76" s="725" t="n"/>
    </row>
    <row r="77" ht="15.75" customHeight="1" s="389">
      <c r="A77" s="725" t="n"/>
    </row>
    <row r="78" ht="15.75" customHeight="1" s="389">
      <c r="A78" s="725" t="n"/>
    </row>
    <row r="79" ht="15" customHeight="1" s="389">
      <c r="A79" s="725" t="n"/>
    </row>
    <row r="80" ht="15.75" customHeight="1" s="389">
      <c r="A80" s="725" t="n"/>
    </row>
    <row r="81" ht="15" customHeight="1" s="389">
      <c r="A81" s="725" t="n"/>
    </row>
    <row r="82" ht="15.75" customHeight="1" s="389">
      <c r="A82" s="725" t="n"/>
    </row>
    <row r="83" ht="15.75" customHeight="1" s="389">
      <c r="A83" s="725" t="n"/>
    </row>
    <row r="84" ht="15" customHeight="1" s="389">
      <c r="A84" s="725" t="n"/>
    </row>
    <row r="85" ht="15.75" customHeight="1" s="389">
      <c r="A85" s="725" t="n"/>
    </row>
    <row r="86" ht="15.75" customHeight="1" s="389">
      <c r="A86" s="725" t="n"/>
    </row>
    <row r="87" ht="15.75" customHeight="1" s="389">
      <c r="A87" s="725" t="n"/>
    </row>
    <row r="88" ht="15.75" customHeight="1" s="389">
      <c r="A88" s="725" t="n"/>
    </row>
    <row r="89" ht="15.75" customHeight="1" s="389">
      <c r="A89" s="725" t="n"/>
    </row>
    <row r="90" ht="15.75" customHeight="1" s="389">
      <c r="A90" s="725" t="n"/>
    </row>
    <row r="91" ht="18" customHeight="1" s="389">
      <c r="A91" s="725" t="n"/>
    </row>
    <row r="92" ht="18" customHeight="1" s="389">
      <c r="A92" s="725" t="n"/>
    </row>
    <row r="93" ht="18" customHeight="1" s="389">
      <c r="A93" s="725" t="n"/>
    </row>
    <row r="94" ht="18" customHeight="1" s="389">
      <c r="A94" s="725" t="n"/>
    </row>
    <row r="95" ht="18" customHeight="1" s="389">
      <c r="A95" s="725" t="n"/>
    </row>
    <row r="96" ht="18" customHeight="1" s="389">
      <c r="A96" s="725" t="n"/>
    </row>
    <row r="97" ht="18" customHeight="1" s="389">
      <c r="A97" s="725" t="n"/>
    </row>
    <row r="98" ht="18" customHeight="1" s="389">
      <c r="A98" s="725" t="n"/>
    </row>
    <row r="99" ht="13.5" customHeight="1" s="389">
      <c r="A99" s="725" t="n"/>
    </row>
    <row r="100" ht="15" customHeight="1" s="389">
      <c r="A100" s="725" t="n"/>
    </row>
    <row r="101" ht="15" customHeight="1" s="389">
      <c r="A101" s="725" t="n"/>
    </row>
    <row r="102" ht="15.75" customHeight="1" s="389">
      <c r="A102" s="725" t="n"/>
    </row>
    <row r="103" ht="15.75" customHeight="1" s="389">
      <c r="A103" s="725" t="n"/>
    </row>
    <row r="104" ht="15" customHeight="1" s="389">
      <c r="A104" s="725" t="n"/>
    </row>
    <row r="105" ht="15.75" customHeight="1" s="389">
      <c r="A105" s="725" t="n"/>
    </row>
    <row r="106" ht="18" customHeight="1" s="389">
      <c r="A106" s="725" t="n"/>
    </row>
    <row r="107" ht="18" customHeight="1" s="389">
      <c r="A107" s="725" t="n"/>
    </row>
    <row r="108" ht="18" customHeight="1" s="389">
      <c r="A108" s="725" t="n"/>
    </row>
    <row r="109" ht="15" customHeight="1" s="389">
      <c r="A109" s="725" t="n"/>
    </row>
    <row r="110" ht="15.75" customHeight="1" s="389">
      <c r="A110" s="725" t="n"/>
    </row>
    <row r="111" ht="15" customHeight="1" s="389">
      <c r="A111" s="725" t="n"/>
    </row>
    <row r="112" ht="15.75" customHeight="1" s="389">
      <c r="A112" s="725" t="n"/>
    </row>
    <row r="113" ht="15.75" customHeight="1" s="389">
      <c r="A113" s="725" t="n"/>
    </row>
    <row r="114" ht="15.75" customHeight="1" s="389">
      <c r="A114" s="725" t="n"/>
    </row>
    <row r="115" ht="15.75" customHeight="1" s="389">
      <c r="A115" s="725" t="n"/>
    </row>
    <row r="116" ht="15.75" customHeight="1" s="389">
      <c r="A116" s="725" t="n"/>
    </row>
    <row r="117" ht="15.75" customHeight="1" s="389">
      <c r="A117" s="725" t="n"/>
    </row>
    <row r="118" ht="15" customHeight="1" s="389">
      <c r="A118" s="725" t="n"/>
    </row>
    <row r="119" ht="15.75" customHeight="1" s="389">
      <c r="A119" s="725" t="n"/>
    </row>
    <row r="120" ht="15" customHeight="1" s="389">
      <c r="A120" s="725" t="n"/>
    </row>
    <row r="121" ht="15.75" customHeight="1" s="389">
      <c r="A121" s="725" t="n"/>
    </row>
    <row r="122" ht="15.75" customHeight="1" s="389">
      <c r="A122" s="725" t="n"/>
    </row>
    <row r="123" ht="15" customHeight="1" s="389">
      <c r="A123" s="725" t="n"/>
    </row>
    <row r="124" ht="15.75" customHeight="1" s="389">
      <c r="A124" s="725" t="n"/>
    </row>
    <row r="125" ht="15.75" customHeight="1" s="389">
      <c r="A125" s="725" t="n"/>
    </row>
    <row r="126" ht="15.75" customHeight="1" s="389">
      <c r="A126" s="725" t="n"/>
    </row>
    <row r="127" ht="15.75" customHeight="1" s="389">
      <c r="A127" s="725" t="n"/>
    </row>
    <row r="128" ht="15.75" customHeight="1" s="389">
      <c r="A128" s="725" t="n"/>
    </row>
    <row r="129" ht="15.75" customHeight="1" s="389">
      <c r="A129" s="725" t="n"/>
    </row>
    <row r="130" ht="18" customHeight="1" s="389">
      <c r="A130" s="725" t="n"/>
    </row>
    <row r="131" ht="15" customHeight="1" s="389">
      <c r="A131" s="725" t="n"/>
    </row>
    <row r="132" ht="15.75" customHeight="1" s="389">
      <c r="A132" s="725" t="n"/>
    </row>
    <row r="133" ht="15" customHeight="1" s="389">
      <c r="A133" s="725" t="n"/>
    </row>
    <row r="134" ht="15.75" customHeight="1" s="389">
      <c r="A134" s="725" t="n"/>
    </row>
    <row r="135" ht="15.75" customHeight="1" s="389">
      <c r="A135" s="725" t="n"/>
    </row>
    <row r="136" ht="15.75" customHeight="1" s="389">
      <c r="A136" s="725" t="n"/>
    </row>
    <row r="137" ht="15" customHeight="1" s="389">
      <c r="A137" s="725" t="n"/>
    </row>
    <row r="138" ht="15.75" customHeight="1" s="389">
      <c r="A138" s="725" t="n"/>
    </row>
    <row r="139" ht="15.75" customHeight="1" s="389">
      <c r="A139" s="725" t="n"/>
    </row>
    <row r="140" ht="15" customHeight="1" s="389">
      <c r="A140" s="725" t="n"/>
    </row>
    <row r="141" ht="15.75" customHeight="1" s="389">
      <c r="A141" s="725" t="n"/>
    </row>
    <row r="142" ht="15.75" customHeight="1" s="389">
      <c r="A142" s="725" t="n"/>
    </row>
    <row r="143" ht="15.75" customHeight="1" s="389">
      <c r="A143" s="725" t="n"/>
    </row>
    <row r="144" ht="15.75" customHeight="1" s="389">
      <c r="A144" s="725" t="n"/>
    </row>
    <row r="145" ht="15.75" customHeight="1" s="389">
      <c r="A145" s="725" t="n"/>
    </row>
    <row r="146" ht="15.75" customHeight="1" s="389">
      <c r="A146" s="725" t="n"/>
    </row>
    <row r="147" ht="18" customHeight="1" s="389">
      <c r="A147" s="725" t="n"/>
    </row>
    <row r="148" ht="18" customHeight="1" s="389">
      <c r="A148" s="725" t="n"/>
    </row>
    <row r="149" ht="18" customHeight="1" s="389">
      <c r="A149" s="725" t="n"/>
    </row>
    <row r="150" ht="18" customHeight="1" s="389">
      <c r="A150" s="725" t="n"/>
    </row>
    <row r="151" ht="18" customHeight="1" s="389">
      <c r="A151" s="725" t="n"/>
    </row>
    <row r="152" ht="18" customHeight="1" s="389">
      <c r="A152" s="725" t="n"/>
    </row>
    <row r="153" ht="18" customHeight="1" s="389">
      <c r="A153" s="725" t="n"/>
    </row>
    <row r="154" ht="18" customHeight="1" s="389">
      <c r="A154" s="725" t="n"/>
    </row>
    <row r="155" ht="13.5" customHeight="1" s="389">
      <c r="A155" s="725" t="n"/>
    </row>
    <row r="156" ht="15" customHeight="1" s="389">
      <c r="A156" s="725" t="n"/>
    </row>
    <row r="157" ht="15" customHeight="1" s="389">
      <c r="A157" s="725" t="n"/>
    </row>
    <row r="158" ht="15.75" customHeight="1" s="389">
      <c r="A158" s="725" t="n"/>
    </row>
    <row r="159" ht="15.75" customHeight="1" s="389">
      <c r="A159" s="725" t="n"/>
    </row>
    <row r="160" ht="15" customHeight="1" s="389">
      <c r="A160" s="725" t="n"/>
    </row>
    <row r="161" ht="15.75" customHeight="1" s="389">
      <c r="A161" s="725" t="n"/>
    </row>
    <row r="162" ht="18" customHeight="1" s="389">
      <c r="A162" s="725" t="n"/>
    </row>
    <row r="163" ht="18" customHeight="1" s="389">
      <c r="A163" s="725" t="n"/>
    </row>
    <row r="164" ht="18" customHeight="1" s="389">
      <c r="A164" s="725" t="n"/>
    </row>
    <row r="165" ht="15" customHeight="1" s="389">
      <c r="A165" s="725" t="n"/>
    </row>
    <row r="166" ht="15.75" customHeight="1" s="389">
      <c r="A166" s="725" t="n"/>
    </row>
    <row r="167" ht="15" customHeight="1" s="389">
      <c r="A167" s="725" t="n"/>
    </row>
    <row r="168" ht="15.75" customHeight="1" s="389">
      <c r="A168" s="725" t="n"/>
    </row>
    <row r="169" ht="15.75" customHeight="1" s="389">
      <c r="A169" s="725" t="n"/>
    </row>
    <row r="170" ht="15.75" customHeight="1" s="389">
      <c r="A170" s="725" t="n"/>
    </row>
    <row r="171" ht="15.75" customHeight="1" s="389">
      <c r="A171" s="725" t="n"/>
    </row>
    <row r="172" ht="15.75" customHeight="1" s="389">
      <c r="A172" s="725" t="n"/>
    </row>
    <row r="173" ht="15.75" customHeight="1" s="389">
      <c r="A173" s="725" t="n"/>
    </row>
    <row r="174" ht="15" customHeight="1" s="389">
      <c r="A174" s="725" t="n"/>
    </row>
    <row r="175" ht="15.75" customHeight="1" s="389">
      <c r="A175" s="725" t="n"/>
    </row>
    <row r="176" ht="15" customHeight="1" s="389">
      <c r="A176" s="725" t="n"/>
    </row>
    <row r="177" ht="15.75" customHeight="1" s="389">
      <c r="A177" s="725" t="n"/>
    </row>
    <row r="178" ht="15.75" customHeight="1" s="389">
      <c r="A178" s="725" t="n"/>
    </row>
    <row r="179" ht="15" customHeight="1" s="389">
      <c r="A179" s="725" t="n"/>
    </row>
    <row r="180" ht="15.75" customHeight="1" s="389">
      <c r="A180" s="725" t="n"/>
    </row>
    <row r="181" ht="15.75" customHeight="1" s="389">
      <c r="A181" s="725" t="n"/>
    </row>
    <row r="182" ht="15.75" customHeight="1" s="389">
      <c r="A182" s="725" t="n"/>
    </row>
    <row r="183" ht="15.75" customHeight="1" s="389">
      <c r="A183" s="725" t="n"/>
    </row>
    <row r="184" ht="15.75" customHeight="1" s="389">
      <c r="A184" s="725" t="n"/>
    </row>
    <row r="185" ht="15.75" customHeight="1" s="389">
      <c r="A185" s="725" t="n"/>
    </row>
    <row r="186" ht="18" customHeight="1" s="389">
      <c r="A186" s="725" t="n"/>
    </row>
    <row r="187" ht="15.75" customHeight="1" s="389">
      <c r="A187" s="725" t="n"/>
    </row>
    <row r="188" ht="15.75" customHeight="1" s="389">
      <c r="A188" s="725" t="n"/>
    </row>
    <row r="189" ht="15.75" customHeight="1" s="389">
      <c r="A189" s="725" t="n"/>
    </row>
    <row r="190" ht="15" customHeight="1" s="389">
      <c r="A190" s="725" t="n"/>
    </row>
    <row r="191" ht="15.75" customHeight="1" s="389">
      <c r="A191" s="725" t="n"/>
    </row>
    <row r="192" ht="15" customHeight="1" s="389">
      <c r="A192" s="725" t="n"/>
    </row>
    <row r="193" ht="15.75" customHeight="1" s="389">
      <c r="A193" s="725" t="n"/>
    </row>
    <row r="194" ht="15.75" customHeight="1" s="389">
      <c r="A194" s="725" t="n"/>
    </row>
    <row r="195" ht="15" customHeight="1" s="389">
      <c r="A195" s="725" t="n"/>
    </row>
    <row r="196" ht="15.75" customHeight="1" s="389">
      <c r="A196" s="725" t="n"/>
    </row>
    <row r="197" ht="15.75" customHeight="1" s="389">
      <c r="A197" s="725" t="n"/>
    </row>
    <row r="198" ht="15.75" customHeight="1" s="389">
      <c r="A198" s="725" t="n"/>
    </row>
    <row r="199" ht="15.75" customHeight="1" s="389">
      <c r="A199" s="725" t="n"/>
    </row>
    <row r="200" ht="15.75" customHeight="1" s="389">
      <c r="A200" s="725" t="n"/>
    </row>
    <row r="201" ht="15.75" customHeight="1" s="389">
      <c r="A201" s="725" t="n"/>
    </row>
    <row r="202" ht="15.75" customHeight="1" s="389"/>
    <row r="203" ht="15.75" customHeight="1" s="389">
      <c r="A203" s="728" t="inlineStr">
        <is>
          <t>ACOMPTES</t>
        </is>
      </c>
      <c r="B203" s="726" t="inlineStr">
        <is>
          <t>Mat</t>
        </is>
      </c>
      <c r="C203" s="726" t="inlineStr">
        <is>
          <t>Salarié</t>
        </is>
      </c>
      <c r="D203" s="726" t="inlineStr">
        <is>
          <t>contrat</t>
        </is>
      </c>
      <c r="E203" s="726" t="inlineStr">
        <is>
          <t>relevé</t>
        </is>
      </c>
      <c r="F203" s="726" t="inlineStr">
        <is>
          <t>Réglé</t>
        </is>
      </c>
      <c r="G203" s="726" t="inlineStr">
        <is>
          <t>Saisi</t>
        </is>
      </c>
      <c r="H203" s="726" t="inlineStr">
        <is>
          <t>client</t>
        </is>
      </c>
      <c r="I203" s="726" t="inlineStr">
        <is>
          <t>référence</t>
        </is>
      </c>
      <c r="J203" s="726" t="inlineStr">
        <is>
          <t>Acompte</t>
        </is>
      </c>
      <c r="K203" s="388" t="inlineStr">
        <is>
          <t>x</t>
        </is>
      </c>
      <c r="L203" s="388" t="inlineStr">
        <is>
          <t xml:space="preserve"> </t>
        </is>
      </c>
    </row>
    <row r="204" ht="15" customHeight="1" s="389">
      <c r="A204" s="729" t="n"/>
      <c r="F204" s="727" t="n"/>
      <c r="G204" s="727" t="n"/>
    </row>
    <row r="205" ht="15" customHeight="1" s="389">
      <c r="A205" s="729" t="n"/>
      <c r="F205" s="727" t="n"/>
      <c r="G205" s="727" t="n"/>
    </row>
    <row r="206" ht="15" customHeight="1" s="389">
      <c r="A206" s="729" t="n"/>
      <c r="F206" s="727" t="n"/>
      <c r="G206" s="727" t="n"/>
    </row>
    <row r="207" ht="15" customHeight="1" s="389">
      <c r="A207" s="729" t="n"/>
      <c r="F207" s="727" t="n"/>
      <c r="G207" s="727" t="n"/>
    </row>
    <row r="208" ht="15" customHeight="1" s="389">
      <c r="A208" s="729" t="n"/>
      <c r="F208" s="727" t="n"/>
      <c r="G208" s="727" t="n"/>
    </row>
    <row r="209" ht="15" customHeight="1" s="389">
      <c r="A209" s="729" t="n"/>
      <c r="F209" s="727" t="n"/>
      <c r="G209" s="727" t="n"/>
    </row>
    <row r="210" ht="15" customHeight="1" s="389">
      <c r="A210" s="729" t="n"/>
      <c r="F210" s="727" t="n"/>
      <c r="G210" s="727" t="n"/>
    </row>
    <row r="211" ht="15" customHeight="1" s="389">
      <c r="A211" s="729" t="n"/>
      <c r="F211" s="727" t="n"/>
      <c r="G211" s="727" t="n"/>
    </row>
    <row r="212" ht="15" customHeight="1" s="389">
      <c r="A212" s="729" t="n"/>
      <c r="F212" s="727" t="n"/>
      <c r="G212" s="727" t="n"/>
    </row>
    <row r="213" ht="15" customHeight="1" s="389">
      <c r="A213" s="729" t="n"/>
      <c r="F213" s="727" t="n"/>
      <c r="G213" s="727" t="n"/>
    </row>
    <row r="214" ht="15" customHeight="1" s="389">
      <c r="A214" s="729" t="n"/>
      <c r="F214" s="727" t="n"/>
      <c r="G214" s="727" t="n"/>
    </row>
    <row r="215" ht="15" customHeight="1" s="389">
      <c r="A215" s="729" t="n"/>
      <c r="F215" s="727" t="n"/>
      <c r="G215" s="727" t="n"/>
    </row>
    <row r="216" ht="15" customHeight="1" s="389">
      <c r="A216" s="729" t="n"/>
      <c r="F216" s="727" t="n"/>
      <c r="G216" s="727" t="n"/>
    </row>
    <row r="217" ht="15" customHeight="1" s="389">
      <c r="A217" s="729" t="n"/>
      <c r="F217" s="727" t="n"/>
      <c r="G217" s="727" t="n"/>
    </row>
    <row r="218" ht="15" customHeight="1" s="389">
      <c r="A218" s="729" t="n"/>
      <c r="F218" s="727" t="n"/>
      <c r="G218" s="727" t="n"/>
    </row>
    <row r="219" ht="15" customHeight="1" s="389">
      <c r="A219" s="729" t="n"/>
      <c r="F219" s="727" t="n"/>
      <c r="G219" s="727" t="n"/>
    </row>
    <row r="220" ht="15" customHeight="1" s="389">
      <c r="A220" s="729" t="n"/>
      <c r="F220" s="727" t="n"/>
      <c r="G220" s="727" t="n"/>
    </row>
    <row r="221" ht="15" customHeight="1" s="389">
      <c r="A221" s="729" t="n"/>
      <c r="F221" s="727" t="n"/>
      <c r="G221" s="727" t="n"/>
    </row>
    <row r="222" ht="15" customHeight="1" s="389">
      <c r="A222" s="729" t="n"/>
      <c r="F222" s="727" t="n"/>
      <c r="G222" s="727" t="n"/>
    </row>
    <row r="223" ht="15" customHeight="1" s="389">
      <c r="A223" s="729" t="n"/>
      <c r="F223" s="727" t="n"/>
      <c r="G223" s="727" t="n"/>
    </row>
    <row r="224" ht="15" customHeight="1" s="389">
      <c r="A224" s="729" t="n"/>
      <c r="F224" s="727" t="n"/>
      <c r="G224" s="727" t="n"/>
    </row>
    <row r="225" ht="15" customHeight="1" s="389">
      <c r="A225" s="729" t="n"/>
      <c r="F225" s="727" t="n"/>
      <c r="G225" s="727" t="n"/>
    </row>
    <row r="226" ht="15" customHeight="1" s="389">
      <c r="A226" s="729" t="n"/>
      <c r="F226" s="727" t="n"/>
      <c r="G226" s="727" t="n"/>
    </row>
    <row r="227" ht="15" customHeight="1" s="389">
      <c r="A227" s="729" t="n"/>
      <c r="F227" s="727" t="n"/>
      <c r="G227" s="727" t="n"/>
    </row>
    <row r="228" ht="15" customHeight="1" s="389">
      <c r="A228" s="729" t="n"/>
      <c r="F228" s="727" t="n"/>
      <c r="G228" s="727" t="n"/>
    </row>
    <row r="229" ht="15" customHeight="1" s="389">
      <c r="A229" s="729" t="n"/>
    </row>
    <row r="230" ht="15" customHeight="1" s="389">
      <c r="A230" s="729" t="n"/>
    </row>
    <row r="231" ht="15" customHeight="1" s="389">
      <c r="A231" s="729" t="n"/>
    </row>
    <row r="232" ht="15" customHeight="1" s="389">
      <c r="A232" s="729" t="n"/>
    </row>
    <row r="233" ht="15" customHeight="1" s="389">
      <c r="A233" s="729" t="n"/>
    </row>
    <row r="234" ht="15" customHeight="1" s="389">
      <c r="A234" s="729" t="n"/>
    </row>
    <row r="235" ht="15" customHeight="1" s="389">
      <c r="A235" s="729" t="n"/>
    </row>
    <row r="236" ht="15" customHeight="1" s="389">
      <c r="A236" s="729" t="n"/>
    </row>
    <row r="237" ht="15" customHeight="1" s="389">
      <c r="A237" s="729" t="n"/>
    </row>
    <row r="238" ht="15" customHeight="1" s="389">
      <c r="A238" s="729" t="n"/>
    </row>
    <row r="239" ht="15" customHeight="1" s="389">
      <c r="A239" s="729" t="n"/>
    </row>
    <row r="240" ht="15" customHeight="1" s="389">
      <c r="A240" s="729" t="n"/>
    </row>
    <row r="241" ht="15" customHeight="1" s="389">
      <c r="A241" s="729" t="n"/>
    </row>
    <row r="242" ht="15" customHeight="1" s="389">
      <c r="A242" s="729" t="n"/>
    </row>
    <row r="243" ht="15" customHeight="1" s="389">
      <c r="A243" s="729" t="n"/>
    </row>
    <row r="244" ht="15" customHeight="1" s="389">
      <c r="A244" s="729" t="n"/>
    </row>
    <row r="245" ht="15" customHeight="1" s="389">
      <c r="A245" s="729" t="n"/>
    </row>
    <row r="246" ht="15" customHeight="1" s="389">
      <c r="A246" s="729" t="n"/>
    </row>
    <row r="247" ht="15" customHeight="1" s="389">
      <c r="A247" s="729" t="n"/>
    </row>
    <row r="248" ht="15" customHeight="1" s="389">
      <c r="A248" s="729" t="n"/>
    </row>
    <row r="249" ht="15" customHeight="1" s="389">
      <c r="A249" s="729" t="n"/>
    </row>
    <row r="250" ht="15" customHeight="1" s="389">
      <c r="A250" s="729" t="n"/>
    </row>
    <row r="251" ht="15" customHeight="1" s="389">
      <c r="A251" s="729" t="n"/>
    </row>
    <row r="252" ht="15" customHeight="1" s="389">
      <c r="A252" s="729" t="n"/>
    </row>
    <row r="253" ht="15" customHeight="1" s="389">
      <c r="A253" s="729" t="n"/>
    </row>
    <row r="254" ht="15" customHeight="1" s="389">
      <c r="A254" s="729" t="n"/>
    </row>
    <row r="255" ht="15" customHeight="1" s="389">
      <c r="A255" s="729" t="n"/>
    </row>
    <row r="256" ht="15" customHeight="1" s="389">
      <c r="A256" s="729" t="n"/>
    </row>
    <row r="257" ht="15" customHeight="1" s="389">
      <c r="A257" s="729" t="n"/>
    </row>
    <row r="258" ht="15" customHeight="1" s="389">
      <c r="A258" s="729" t="n"/>
    </row>
    <row r="259" ht="15" customHeight="1" s="389">
      <c r="A259" s="729" t="n"/>
    </row>
    <row r="260" ht="15" customHeight="1" s="389">
      <c r="A260" s="729" t="n"/>
    </row>
    <row r="261" ht="15" customHeight="1" s="389">
      <c r="A261" s="729" t="n"/>
    </row>
    <row r="262" ht="15" customHeight="1" s="389">
      <c r="A262" s="729" t="n"/>
    </row>
    <row r="263" ht="15" customHeight="1" s="389">
      <c r="A263" s="729" t="n"/>
    </row>
    <row r="264" ht="15" customHeight="1" s="389">
      <c r="A264" s="729" t="n"/>
    </row>
    <row r="265" ht="15" customHeight="1" s="389">
      <c r="A265" s="729" t="n"/>
    </row>
    <row r="266" ht="15" customHeight="1" s="389">
      <c r="A266" s="729" t="n"/>
    </row>
    <row r="267" ht="15" customHeight="1" s="389">
      <c r="A267" s="729" t="n"/>
    </row>
    <row r="268" ht="15" customHeight="1" s="389">
      <c r="A268" s="729" t="n"/>
    </row>
    <row r="269" ht="15" customHeight="1" s="389">
      <c r="A269" s="729" t="n"/>
    </row>
    <row r="270" ht="15" customHeight="1" s="389">
      <c r="A270" s="729" t="n"/>
    </row>
    <row r="271" ht="15" customHeight="1" s="389">
      <c r="A271" s="729" t="n"/>
    </row>
    <row r="272" ht="15" customHeight="1" s="389">
      <c r="A272" s="729" t="n"/>
    </row>
    <row r="273" ht="15" customHeight="1" s="389">
      <c r="A273" s="729" t="n"/>
    </row>
    <row r="274" ht="15" customHeight="1" s="389">
      <c r="A274" s="729" t="n"/>
    </row>
    <row r="275" ht="15" customHeight="1" s="389">
      <c r="A275" s="729" t="n"/>
    </row>
    <row r="276" ht="15" customHeight="1" s="389">
      <c r="A276" s="729" t="n"/>
    </row>
    <row r="277" ht="15" customHeight="1" s="389">
      <c r="A277" s="729" t="n"/>
    </row>
    <row r="278" ht="15" customHeight="1" s="389">
      <c r="A278" s="729" t="n"/>
    </row>
    <row r="279" ht="15" customHeight="1" s="389">
      <c r="A279" s="729" t="n"/>
    </row>
    <row r="280" ht="15" customHeight="1" s="389">
      <c r="A280" s="729" t="n"/>
    </row>
    <row r="281" ht="15" customHeight="1" s="389">
      <c r="A281" s="729" t="n"/>
    </row>
    <row r="282" ht="15" customHeight="1" s="389">
      <c r="A282" s="729" t="n"/>
    </row>
    <row r="283" ht="15" customHeight="1" s="389">
      <c r="A283" s="729" t="n"/>
    </row>
    <row r="284" ht="15" customHeight="1" s="389">
      <c r="A284" s="729" t="n"/>
    </row>
    <row r="285" ht="15" customHeight="1" s="389">
      <c r="A285" s="729" t="n"/>
    </row>
    <row r="286" ht="15" customHeight="1" s="389">
      <c r="A286" s="729" t="n"/>
    </row>
    <row r="287" ht="15" customHeight="1" s="389">
      <c r="A287" s="729" t="n"/>
    </row>
    <row r="288" ht="15" customHeight="1" s="389">
      <c r="A288" s="729" t="n"/>
    </row>
    <row r="289" ht="15" customHeight="1" s="389">
      <c r="A289" s="729" t="n"/>
    </row>
    <row r="290" ht="15" customHeight="1" s="389">
      <c r="A290" s="729" t="n"/>
    </row>
    <row r="291" ht="15" customHeight="1" s="389">
      <c r="A291" s="729" t="n"/>
    </row>
    <row r="292" ht="15" customHeight="1" s="389">
      <c r="A292" s="729" t="n"/>
    </row>
    <row r="293" ht="15" customHeight="1" s="389">
      <c r="A293" s="729" t="n"/>
    </row>
    <row r="294" ht="15" customHeight="1" s="389">
      <c r="A294" s="729" t="n"/>
    </row>
    <row r="295" ht="15" customHeight="1" s="389">
      <c r="A295" s="729" t="n"/>
    </row>
    <row r="296" ht="15" customHeight="1" s="389">
      <c r="A296" s="729" t="n"/>
    </row>
    <row r="297" ht="15" customHeight="1" s="389">
      <c r="A297" s="729" t="n"/>
    </row>
    <row r="298" ht="15" customHeight="1" s="389">
      <c r="A298" s="729" t="n"/>
    </row>
    <row r="299" ht="15" customHeight="1" s="389">
      <c r="A299" s="729" t="n"/>
    </row>
    <row r="300" ht="15" customHeight="1" s="389">
      <c r="A300" s="729" t="n"/>
    </row>
    <row r="301" ht="15" customHeight="1" s="389">
      <c r="A301" s="729" t="n"/>
    </row>
    <row r="302" ht="15" customHeight="1" s="389">
      <c r="A302" s="729" t="n"/>
    </row>
    <row r="303" ht="15" customHeight="1" s="389">
      <c r="A303" s="729" t="n"/>
    </row>
    <row r="304" ht="15" customHeight="1" s="389">
      <c r="A304" s="388" t="n"/>
    </row>
    <row r="305" ht="24.05" customHeight="1" s="389">
      <c r="A305" s="730" t="inlineStr">
        <is>
          <t>PRELEVEMENT A LA SOURCE</t>
        </is>
      </c>
      <c r="B305" s="731" t="inlineStr">
        <is>
          <t>Salarié</t>
        </is>
      </c>
      <c r="C305" s="731" t="inlineStr">
        <is>
          <t>Nom du salarié</t>
        </is>
      </c>
      <c r="D305" s="731" t="inlineStr">
        <is>
          <t>Numéro S.S.</t>
        </is>
      </c>
      <c r="E305" s="731" t="inlineStr">
        <is>
          <t>Date retour DGFIP</t>
        </is>
      </c>
      <c r="F305" s="731" t="inlineStr">
        <is>
          <t>Mois de la Paie</t>
        </is>
      </c>
      <c r="G305" s="731" t="inlineStr">
        <is>
          <t>Revenu fiscal</t>
        </is>
      </c>
      <c r="H305" s="731" t="inlineStr">
        <is>
          <t>IJ Nette imposable</t>
        </is>
      </c>
      <c r="I305" s="731" t="inlineStr">
        <is>
          <t>Taux PAS</t>
        </is>
      </c>
      <c r="J305" s="731" t="inlineStr">
        <is>
          <t>Montant PAS</t>
        </is>
      </c>
      <c r="K305" s="731" t="inlineStr">
        <is>
          <t>Identifiant PAS</t>
        </is>
      </c>
      <c r="L305" s="732" t="n"/>
    </row>
    <row r="306" ht="15" customHeight="1" s="389">
      <c r="A306" s="733" t="n"/>
    </row>
    <row r="307" ht="15" customHeight="1" s="389">
      <c r="A307" s="733" t="n"/>
    </row>
    <row r="308" ht="15" customHeight="1" s="389">
      <c r="A308" s="733" t="n"/>
    </row>
    <row r="309" ht="15" customHeight="1" s="389">
      <c r="A309" s="733" t="n"/>
    </row>
    <row r="310" ht="15" customHeight="1" s="389">
      <c r="A310" s="733" t="n"/>
    </row>
    <row r="311" ht="15" customHeight="1" s="389">
      <c r="A311" s="733" t="n"/>
      <c r="E311" s="727" t="n"/>
    </row>
    <row r="312" ht="15" customHeight="1" s="389">
      <c r="A312" s="733" t="n"/>
      <c r="E312" s="727" t="n"/>
    </row>
    <row r="313" ht="15" customHeight="1" s="389">
      <c r="A313" s="733" t="n"/>
    </row>
    <row r="314" ht="15" customHeight="1" s="389">
      <c r="A314" s="733" t="n"/>
      <c r="E314" s="727" t="n"/>
    </row>
    <row r="315" ht="15" customHeight="1" s="389">
      <c r="A315" s="733" t="n"/>
    </row>
    <row r="316" ht="15" customHeight="1" s="389">
      <c r="A316" s="733" t="n"/>
    </row>
    <row r="317" ht="15" customHeight="1" s="389">
      <c r="A317" s="733" t="n"/>
      <c r="E317" s="727" t="n"/>
    </row>
    <row r="318" ht="15" customHeight="1" s="389">
      <c r="A318" s="733" t="n"/>
    </row>
    <row r="319" ht="15" customHeight="1" s="389">
      <c r="A319" s="733" t="n"/>
    </row>
    <row r="320" ht="15" customHeight="1" s="389">
      <c r="A320" s="733" t="n"/>
    </row>
    <row r="321" ht="15" customHeight="1" s="389">
      <c r="A321" s="733" t="n"/>
      <c r="E321" s="727" t="n"/>
    </row>
    <row r="322" ht="15" customHeight="1" s="389">
      <c r="A322" s="733" t="n"/>
      <c r="E322" s="727" t="n"/>
    </row>
    <row r="323" ht="15" customHeight="1" s="389">
      <c r="A323" s="733" t="n"/>
      <c r="E323" s="727" t="n"/>
    </row>
    <row r="324" ht="15" customHeight="1" s="389">
      <c r="A324" s="733" t="n"/>
      <c r="E324" s="727" t="n"/>
    </row>
    <row r="325" ht="15" customHeight="1" s="389">
      <c r="A325" s="733" t="n"/>
    </row>
    <row r="326" ht="15" customHeight="1" s="389">
      <c r="A326" s="733" t="n"/>
    </row>
    <row r="327" ht="15" customHeight="1" s="389">
      <c r="A327" s="733" t="n"/>
    </row>
    <row r="328" ht="15" customHeight="1" s="389">
      <c r="A328" s="733" t="n"/>
    </row>
    <row r="329" ht="15" customHeight="1" s="389">
      <c r="A329" s="733" t="n"/>
    </row>
    <row r="330" ht="15" customHeight="1" s="389">
      <c r="A330" s="733" t="n"/>
    </row>
    <row r="331" ht="15" customHeight="1" s="389">
      <c r="A331" s="733" t="n"/>
      <c r="E331" s="727" t="n"/>
    </row>
    <row r="332" ht="15" customHeight="1" s="389">
      <c r="A332" s="733" t="n"/>
      <c r="E332" s="727" t="n"/>
    </row>
    <row r="333" ht="15" customHeight="1" s="389">
      <c r="A333" s="733" t="n"/>
    </row>
    <row r="334" ht="15" customHeight="1" s="389">
      <c r="A334" s="733" t="n"/>
    </row>
    <row r="335" ht="15" customHeight="1" s="389">
      <c r="A335" s="733" t="n"/>
      <c r="E335" s="727" t="n"/>
    </row>
    <row r="336" ht="15" customHeight="1" s="389">
      <c r="A336" s="733" t="n"/>
      <c r="E336" s="727" t="n"/>
    </row>
    <row r="337" ht="15" customHeight="1" s="389">
      <c r="A337" s="733" t="n"/>
    </row>
    <row r="338" ht="15" customHeight="1" s="389">
      <c r="A338" s="733" t="n"/>
    </row>
    <row r="339" ht="15" customHeight="1" s="389">
      <c r="A339" s="733" t="n"/>
      <c r="E339" s="727" t="n"/>
    </row>
    <row r="340" ht="15" customHeight="1" s="389">
      <c r="A340" s="733" t="n"/>
      <c r="E340" s="727" t="n"/>
    </row>
    <row r="341" ht="15" customHeight="1" s="389">
      <c r="A341" s="733" t="n"/>
      <c r="E341" s="727" t="n"/>
    </row>
    <row r="342" ht="15" customHeight="1" s="389">
      <c r="A342" s="733" t="n"/>
    </row>
    <row r="343" ht="15" customHeight="1" s="389">
      <c r="A343" s="733" t="n"/>
    </row>
    <row r="344" ht="15" customHeight="1" s="389">
      <c r="A344" s="733" t="n"/>
    </row>
    <row r="345" ht="15" customHeight="1" s="389">
      <c r="A345" s="733" t="n"/>
    </row>
    <row r="346" ht="15" customHeight="1" s="389">
      <c r="A346" s="733" t="n"/>
      <c r="E346" s="727" t="n"/>
    </row>
    <row r="347" ht="15" customHeight="1" s="389">
      <c r="A347" s="733" t="n"/>
      <c r="E347" s="727" t="n"/>
    </row>
    <row r="348" ht="15" customHeight="1" s="389">
      <c r="A348" s="733" t="n"/>
    </row>
    <row r="349" ht="15" customHeight="1" s="389">
      <c r="A349" s="733" t="n"/>
      <c r="E349" s="727" t="n"/>
    </row>
    <row r="350" ht="15" customHeight="1" s="389">
      <c r="A350" s="733" t="n"/>
      <c r="E350" s="727" t="n"/>
    </row>
    <row r="351" ht="15" customHeight="1" s="389">
      <c r="A351" s="733" t="n"/>
    </row>
    <row r="352" ht="15" customHeight="1" s="389">
      <c r="A352" s="733" t="n"/>
      <c r="E352" s="727" t="n"/>
    </row>
    <row r="353" ht="15" customHeight="1" s="389">
      <c r="A353" s="733" t="n"/>
      <c r="E353" s="727" t="n"/>
    </row>
    <row r="354" ht="15" customHeight="1" s="389">
      <c r="A354" s="733" t="n"/>
    </row>
    <row r="355" ht="15" customHeight="1" s="389">
      <c r="A355" s="733" t="n"/>
    </row>
    <row r="356" ht="15" customHeight="1" s="389">
      <c r="A356" s="733" t="n"/>
      <c r="E356" s="727" t="n"/>
    </row>
    <row r="357" ht="15" customHeight="1" s="389">
      <c r="A357" s="733" t="n"/>
      <c r="E357" s="727" t="n"/>
    </row>
    <row r="358" ht="15" customHeight="1" s="389">
      <c r="A358" s="733" t="n"/>
    </row>
    <row r="359" ht="15" customHeight="1" s="389">
      <c r="A359" s="733" t="n"/>
      <c r="E359" s="727" t="n"/>
    </row>
    <row r="360" ht="15" customHeight="1" s="389">
      <c r="A360" s="733" t="n"/>
      <c r="E360" s="727" t="n"/>
    </row>
    <row r="361" ht="15" customHeight="1" s="389">
      <c r="A361" s="733" t="n"/>
      <c r="E361" s="727" t="n"/>
    </row>
    <row r="362" ht="15" customHeight="1" s="389">
      <c r="A362" s="733" t="n"/>
    </row>
    <row r="363" ht="15" customHeight="1" s="389">
      <c r="A363" s="733" t="n"/>
    </row>
    <row r="364" ht="15" customHeight="1" s="389">
      <c r="A364" s="733" t="n"/>
    </row>
    <row r="365" ht="15" customHeight="1" s="389">
      <c r="A365" s="733" t="n"/>
    </row>
    <row r="366" ht="15" customHeight="1" s="389">
      <c r="A366" s="733" t="n"/>
    </row>
    <row r="367" ht="15" customHeight="1" s="389">
      <c r="A367" s="733" t="n"/>
      <c r="E367" s="727" t="n"/>
    </row>
    <row r="368" ht="15" customHeight="1" s="389">
      <c r="A368" s="733" t="n"/>
      <c r="E368" s="727" t="n"/>
    </row>
    <row r="369" ht="15" customHeight="1" s="389">
      <c r="A369" s="733" t="n"/>
      <c r="E369" s="727" t="n"/>
    </row>
    <row r="370" ht="15" customHeight="1" s="389">
      <c r="A370" s="733" t="n"/>
    </row>
    <row r="371" ht="15" customHeight="1" s="389">
      <c r="A371" s="733" t="n"/>
    </row>
    <row r="372" ht="15" customHeight="1" s="389">
      <c r="A372" s="733" t="n"/>
    </row>
    <row r="373" ht="15" customHeight="1" s="389">
      <c r="A373" s="733" t="n"/>
      <c r="E373" s="727" t="n"/>
    </row>
    <row r="374" ht="15" customHeight="1" s="389">
      <c r="A374" s="733" t="n"/>
    </row>
    <row r="375" ht="15" customHeight="1" s="389">
      <c r="A375" s="733" t="n"/>
    </row>
    <row r="376" ht="15" customHeight="1" s="389">
      <c r="A376" s="733" t="n"/>
    </row>
    <row r="377" ht="15" customHeight="1" s="389">
      <c r="A377" s="733" t="n"/>
      <c r="E377" s="727" t="n"/>
    </row>
    <row r="378" ht="15" customHeight="1" s="389">
      <c r="A378" s="733" t="n"/>
      <c r="E378" s="727" t="n"/>
    </row>
    <row r="379" ht="15" customHeight="1" s="389">
      <c r="A379" s="733" t="n"/>
      <c r="E379" s="727" t="n"/>
    </row>
    <row r="380" ht="15" customHeight="1" s="389">
      <c r="A380" s="733" t="n"/>
      <c r="E380" s="727" t="n"/>
    </row>
    <row r="381" ht="15" customHeight="1" s="389">
      <c r="A381" s="733" t="n"/>
    </row>
    <row r="382" ht="15" customHeight="1" s="389">
      <c r="A382" s="733" t="n"/>
      <c r="E382" s="727" t="n"/>
    </row>
    <row r="383" ht="15" customHeight="1" s="389">
      <c r="A383" s="733" t="n"/>
    </row>
    <row r="384" ht="15" customHeight="1" s="389">
      <c r="A384" s="733" t="n"/>
    </row>
    <row r="385" ht="15" customHeight="1" s="389">
      <c r="A385" s="733" t="n"/>
    </row>
    <row r="386" ht="15" customHeight="1" s="389">
      <c r="A386" s="733" t="n"/>
      <c r="E386" s="727" t="n"/>
    </row>
    <row r="387" ht="15" customHeight="1" s="389">
      <c r="A387" s="733" t="n"/>
      <c r="E387" s="727" t="n"/>
    </row>
    <row r="388" ht="15" customHeight="1" s="389">
      <c r="A388" s="733" t="n"/>
      <c r="E388" s="727" t="n"/>
    </row>
    <row r="389" ht="15" customHeight="1" s="389">
      <c r="A389" s="733" t="n"/>
    </row>
    <row r="390" ht="15" customHeight="1" s="389">
      <c r="A390" s="733" t="n"/>
      <c r="E390" s="727" t="n"/>
    </row>
    <row r="391" ht="15" customHeight="1" s="389">
      <c r="A391" s="733" t="n"/>
      <c r="E391" s="727" t="n"/>
    </row>
    <row r="392" ht="15" customHeight="1" s="389">
      <c r="A392" s="733" t="n"/>
      <c r="E392" s="727" t="n"/>
    </row>
    <row r="393" ht="15" customHeight="1" s="389">
      <c r="A393" s="733" t="n"/>
    </row>
    <row r="394" ht="15" customHeight="1" s="389">
      <c r="A394" s="733" t="n"/>
      <c r="E394" s="727" t="n"/>
    </row>
    <row r="395" ht="15" customHeight="1" s="389">
      <c r="A395" s="733" t="n"/>
    </row>
    <row r="396" ht="15" customHeight="1" s="389">
      <c r="A396" s="733" t="n"/>
      <c r="E396" s="727" t="n"/>
    </row>
    <row r="397" ht="15" customHeight="1" s="389">
      <c r="A397" s="733" t="n"/>
      <c r="E397" s="727" t="n"/>
    </row>
    <row r="398" ht="15" customHeight="1" s="389">
      <c r="A398" s="733" t="n"/>
    </row>
    <row r="399" ht="15" customHeight="1" s="389">
      <c r="A399" s="733" t="n"/>
    </row>
    <row r="400" ht="15" customHeight="1" s="389">
      <c r="A400" s="733" t="n"/>
      <c r="E400" s="727" t="n"/>
    </row>
    <row r="401" ht="15" customHeight="1" s="389">
      <c r="A401" s="733" t="n"/>
    </row>
    <row r="402" ht="15" customHeight="1" s="389">
      <c r="A402" s="733" t="n"/>
      <c r="E402" s="727" t="n"/>
    </row>
    <row r="403" ht="15" customHeight="1" s="389">
      <c r="A403" s="733" t="n"/>
    </row>
    <row r="404" ht="15" customHeight="1" s="389">
      <c r="A404" s="733" t="n"/>
      <c r="E404" s="727" t="n"/>
    </row>
    <row r="405" ht="15" customHeight="1" s="389">
      <c r="A405" s="733" t="n"/>
    </row>
    <row r="406" ht="15" customHeight="1" s="389">
      <c r="A406" s="733" t="n"/>
      <c r="E406" s="727" t="n"/>
    </row>
    <row r="407" ht="15" customHeight="1" s="389">
      <c r="A407" s="733" t="n"/>
    </row>
    <row r="408" ht="15" customHeight="1" s="389">
      <c r="A408" s="733" t="n"/>
    </row>
    <row r="409" ht="15" customHeight="1" s="389">
      <c r="A409" s="733" t="n"/>
    </row>
    <row r="410" ht="15" customHeight="1" s="389">
      <c r="A410" s="733" t="n"/>
    </row>
    <row r="411" ht="15" customHeight="1" s="389">
      <c r="A411" s="733" t="n"/>
      <c r="E411" s="727" t="n"/>
    </row>
    <row r="412" ht="15" customHeight="1" s="389">
      <c r="A412" s="733" t="n"/>
      <c r="E412" s="727" t="n"/>
    </row>
    <row r="413" ht="15" customHeight="1" s="389">
      <c r="A413" s="733" t="n"/>
    </row>
    <row r="414" ht="15" customHeight="1" s="389">
      <c r="A414" s="733" t="n"/>
      <c r="E414" s="727" t="n"/>
    </row>
    <row r="415" ht="15" customHeight="1" s="389">
      <c r="A415" s="733" t="n"/>
      <c r="E415" s="727" t="n"/>
    </row>
    <row r="416" ht="15" customHeight="1" s="389">
      <c r="A416" s="733" t="n"/>
    </row>
    <row r="417" ht="15" customHeight="1" s="389">
      <c r="A417" s="733" t="n"/>
      <c r="E417" s="727" t="n"/>
    </row>
    <row r="418" ht="15" customHeight="1" s="389">
      <c r="A418" s="733" t="n"/>
    </row>
    <row r="419" ht="15" customHeight="1" s="389">
      <c r="A419" s="733" t="n"/>
      <c r="E419" s="727" t="n"/>
    </row>
    <row r="420" ht="15" customHeight="1" s="389">
      <c r="A420" s="733" t="n"/>
      <c r="E420" s="727" t="n"/>
    </row>
    <row r="421" ht="15" customHeight="1" s="389">
      <c r="A421" s="733" t="n"/>
    </row>
    <row r="422" ht="15" customHeight="1" s="389">
      <c r="A422" s="733" t="n"/>
      <c r="E422" s="727" t="n"/>
    </row>
    <row r="423" ht="15" customHeight="1" s="389">
      <c r="A423" s="733" t="n"/>
      <c r="E423" s="727" t="n"/>
    </row>
    <row r="424" ht="15" customHeight="1" s="389">
      <c r="A424" s="733" t="n"/>
    </row>
    <row r="425" ht="15" customHeight="1" s="389">
      <c r="A425" s="733" t="n"/>
      <c r="E425" s="727" t="n"/>
    </row>
    <row r="426" ht="15" customHeight="1" s="389">
      <c r="A426" s="733" t="n"/>
      <c r="E426" s="727" t="n"/>
    </row>
    <row r="427" ht="15" customHeight="1" s="389">
      <c r="A427" s="733" t="n"/>
      <c r="E427" s="727" t="n"/>
    </row>
    <row r="428" ht="15" customHeight="1" s="389">
      <c r="A428" s="733" t="n"/>
      <c r="E428" s="727" t="n"/>
    </row>
    <row r="429" ht="15" customHeight="1" s="389">
      <c r="A429" s="733" t="n"/>
      <c r="E429" s="727" t="n"/>
    </row>
    <row r="430" ht="15" customHeight="1" s="389">
      <c r="A430" s="733" t="n"/>
    </row>
    <row r="431" ht="15" customHeight="1" s="389">
      <c r="A431" s="733" t="n"/>
      <c r="E431" s="727" t="n"/>
    </row>
    <row r="432" ht="15" customHeight="1" s="389">
      <c r="A432" s="733" t="n"/>
    </row>
    <row r="433" ht="15" customHeight="1" s="389">
      <c r="A433" s="733" t="n"/>
      <c r="E433" s="727" t="n"/>
    </row>
    <row r="434" ht="15" customHeight="1" s="389">
      <c r="A434" s="733" t="n"/>
      <c r="E434" s="727" t="n"/>
    </row>
    <row r="435" ht="15" customHeight="1" s="389">
      <c r="A435" s="733" t="n"/>
    </row>
    <row r="436" ht="15" customHeight="1" s="389">
      <c r="A436" s="733" t="n"/>
      <c r="E436" s="727" t="n"/>
    </row>
    <row r="437" ht="15" customHeight="1" s="389">
      <c r="A437" s="733" t="n"/>
    </row>
    <row r="438" ht="15" customHeight="1" s="389">
      <c r="A438" s="733" t="n"/>
    </row>
    <row r="439" ht="15" customHeight="1" s="389">
      <c r="A439" s="733" t="n"/>
    </row>
    <row r="440" ht="15" customHeight="1" s="389">
      <c r="A440" s="733" t="n"/>
    </row>
    <row r="441" ht="15" customHeight="1" s="389">
      <c r="A441" s="733" t="n"/>
      <c r="E441" s="727" t="n"/>
    </row>
    <row r="442" ht="15" customHeight="1" s="389">
      <c r="A442" s="733" t="n"/>
    </row>
    <row r="443" ht="15" customHeight="1" s="389">
      <c r="A443" s="733" t="n"/>
      <c r="E443" s="727" t="n"/>
    </row>
    <row r="444" ht="15" customHeight="1" s="389">
      <c r="A444" s="733" t="n"/>
      <c r="E444" s="727" t="n"/>
    </row>
    <row r="445" ht="15" customHeight="1" s="389">
      <c r="A445" s="733" t="n"/>
      <c r="E445" s="727" t="n"/>
    </row>
    <row r="446" ht="15" customHeight="1" s="389">
      <c r="A446" s="733" t="n"/>
      <c r="E446" s="727" t="n"/>
    </row>
    <row r="447" ht="15" customHeight="1" s="389">
      <c r="A447" s="733" t="n"/>
      <c r="E447" s="727" t="n"/>
    </row>
    <row r="448" ht="15" customHeight="1" s="389">
      <c r="A448" s="733" t="n"/>
    </row>
    <row r="449" ht="15" customHeight="1" s="389">
      <c r="A449" s="733" t="n"/>
    </row>
    <row r="450" ht="15" customHeight="1" s="389">
      <c r="A450" s="733" t="n"/>
    </row>
    <row r="451" ht="15" customHeight="1" s="389">
      <c r="A451" s="733" t="n"/>
    </row>
    <row r="452" ht="15" customHeight="1" s="389">
      <c r="A452" s="733" t="n"/>
    </row>
    <row r="453" ht="15" customHeight="1" s="389">
      <c r="A453" s="733" t="n"/>
      <c r="E453" s="727" t="n"/>
    </row>
    <row r="454" ht="15" customHeight="1" s="389">
      <c r="A454" s="733" t="n"/>
    </row>
    <row r="455" ht="15" customHeight="1" s="389">
      <c r="A455" s="733" t="n"/>
    </row>
    <row r="456" ht="15" customHeight="1" s="389">
      <c r="A456" s="733" t="n"/>
    </row>
    <row r="457" ht="15" customHeight="1" s="389">
      <c r="A457" s="733" t="n"/>
    </row>
    <row r="458" ht="15" customHeight="1" s="389">
      <c r="A458" s="733" t="n"/>
    </row>
    <row r="459" ht="15" customHeight="1" s="389">
      <c r="A459" s="733" t="n"/>
    </row>
    <row r="460" ht="15" customHeight="1" s="389">
      <c r="A460" s="733" t="n"/>
    </row>
    <row r="461" ht="15" customHeight="1" s="389">
      <c r="A461" s="733" t="n"/>
    </row>
    <row r="462" ht="15" customHeight="1" s="389">
      <c r="A462" s="733" t="n"/>
    </row>
    <row r="463" ht="15" customHeight="1" s="389">
      <c r="A463" s="733" t="n"/>
    </row>
    <row r="464" ht="15" customHeight="1" s="389">
      <c r="A464" s="733" t="n"/>
    </row>
    <row r="465" ht="15" customHeight="1" s="389">
      <c r="A465" s="733" t="n"/>
      <c r="E465" s="727" t="n"/>
    </row>
    <row r="466" ht="15" customHeight="1" s="389">
      <c r="A466" s="733" t="n"/>
      <c r="E466" s="727" t="n"/>
    </row>
    <row r="467" ht="15" customHeight="1" s="389">
      <c r="A467" s="733" t="n"/>
    </row>
    <row r="468" ht="15" customHeight="1" s="389">
      <c r="A468" s="733" t="n"/>
      <c r="E468" s="727" t="n"/>
    </row>
    <row r="469" ht="15" customHeight="1" s="389">
      <c r="A469" s="733" t="n"/>
      <c r="E469" s="727" t="n"/>
    </row>
    <row r="470" ht="15" customHeight="1" s="389">
      <c r="A470" s="733" t="n"/>
      <c r="E470" s="727" t="n"/>
    </row>
    <row r="471" ht="15" customHeight="1" s="389">
      <c r="A471" s="733" t="n"/>
      <c r="E471" s="727" t="n"/>
    </row>
    <row r="472" ht="15" customHeight="1" s="389">
      <c r="A472" s="733" t="n"/>
      <c r="E472" s="727" t="n"/>
    </row>
    <row r="473" ht="15" customHeight="1" s="389">
      <c r="A473" s="733" t="n"/>
      <c r="E473" s="727" t="n"/>
    </row>
    <row r="474" ht="15" customHeight="1" s="389">
      <c r="A474" s="733" t="n"/>
      <c r="E474" s="727" t="n"/>
    </row>
    <row r="475" ht="15" customHeight="1" s="389">
      <c r="A475" s="733" t="n"/>
    </row>
    <row r="476" ht="15" customHeight="1" s="389">
      <c r="A476" s="733" t="n"/>
    </row>
    <row r="477" ht="15" customHeight="1" s="389">
      <c r="A477" s="733" t="n"/>
    </row>
    <row r="478" ht="15" customHeight="1" s="389">
      <c r="A478" s="733" t="n"/>
    </row>
    <row r="479" ht="15" customHeight="1" s="389">
      <c r="A479" s="733" t="n"/>
    </row>
    <row r="480" ht="15" customHeight="1" s="389">
      <c r="A480" s="733" t="n"/>
    </row>
    <row r="481" ht="15" customHeight="1" s="389">
      <c r="A481" s="733" t="n"/>
    </row>
    <row r="482" ht="15" customHeight="1" s="389">
      <c r="A482" s="733" t="n"/>
    </row>
    <row r="483" ht="15" customHeight="1" s="389">
      <c r="A483" s="733" t="n"/>
    </row>
    <row r="484" ht="15" customHeight="1" s="389">
      <c r="A484" s="733" t="n"/>
    </row>
    <row r="485" ht="15" customHeight="1" s="389">
      <c r="A485" s="733" t="n"/>
    </row>
    <row r="486" ht="15" customHeight="1" s="389">
      <c r="A486" s="733" t="n"/>
    </row>
    <row r="487" ht="15" customHeight="1" s="389">
      <c r="A487" s="733" t="n"/>
    </row>
    <row r="488" ht="15" customHeight="1" s="389">
      <c r="A488" s="733" t="n"/>
    </row>
    <row r="489" ht="15" customHeight="1" s="389">
      <c r="A489" s="733" t="n"/>
      <c r="E489" s="727" t="n"/>
    </row>
    <row r="490" ht="15" customHeight="1" s="389">
      <c r="A490" s="733" t="n"/>
    </row>
    <row r="491" ht="15" customHeight="1" s="389">
      <c r="A491" s="733" t="n"/>
      <c r="E491" s="727" t="n"/>
    </row>
    <row r="492" ht="15" customHeight="1" s="389">
      <c r="A492" s="733" t="n"/>
      <c r="E492" s="727" t="n"/>
    </row>
    <row r="493" ht="15" customHeight="1" s="389">
      <c r="A493" s="733" t="n"/>
      <c r="E493" s="727" t="n"/>
    </row>
    <row r="494" ht="15" customHeight="1" s="389">
      <c r="A494" s="733" t="n"/>
      <c r="E494" s="727" t="n"/>
    </row>
    <row r="495" ht="15" customHeight="1" s="389">
      <c r="A495" s="733" t="n"/>
      <c r="E495" s="727" t="n"/>
    </row>
    <row r="496" ht="15" customHeight="1" s="389">
      <c r="A496" s="733" t="n"/>
    </row>
    <row r="497" ht="15" customHeight="1" s="389">
      <c r="A497" s="733" t="n"/>
    </row>
    <row r="498" ht="15" customHeight="1" s="389">
      <c r="A498" s="733" t="n"/>
    </row>
    <row r="499" ht="15" customHeight="1" s="389">
      <c r="A499" s="733" t="n"/>
    </row>
    <row r="500" ht="15" customHeight="1" s="389">
      <c r="A500" s="733" t="n"/>
    </row>
    <row r="501" ht="15" customHeight="1" s="389">
      <c r="A501" s="733" t="n"/>
    </row>
    <row r="502" ht="15" customHeight="1" s="389">
      <c r="A502" s="733" t="n"/>
    </row>
    <row r="503" ht="15" customHeight="1" s="389">
      <c r="A503" s="733" t="n"/>
    </row>
    <row r="504" ht="15" customHeight="1" s="389">
      <c r="A504" s="733" t="n"/>
    </row>
    <row r="505" ht="15" customHeight="1" s="389">
      <c r="A505" s="733" t="n"/>
    </row>
    <row r="506" ht="15" customHeight="1" s="389">
      <c r="A506" s="733" t="n"/>
      <c r="E506" s="727" t="n"/>
    </row>
    <row r="507" ht="15" customHeight="1" s="389">
      <c r="A507" s="733" t="n"/>
    </row>
    <row r="508" ht="15" customHeight="1" s="389">
      <c r="A508" s="733" t="n"/>
    </row>
    <row r="509" ht="15" customHeight="1" s="389">
      <c r="A509" s="733" t="n"/>
    </row>
    <row r="510" ht="15" customHeight="1" s="389">
      <c r="A510" s="733" t="n"/>
    </row>
    <row r="511" ht="15" customHeight="1" s="389">
      <c r="A511" s="733" t="n"/>
    </row>
    <row r="512" ht="15" customHeight="1" s="389">
      <c r="A512" s="733" t="n"/>
    </row>
    <row r="513" ht="15" customHeight="1" s="389">
      <c r="A513" s="733" t="n"/>
      <c r="E513" s="727" t="n"/>
    </row>
    <row r="514" ht="15" customHeight="1" s="389">
      <c r="A514" s="733" t="n"/>
      <c r="E514" s="727" t="n"/>
    </row>
    <row r="515" ht="15" customHeight="1" s="389">
      <c r="A515" s="733" t="n"/>
      <c r="E515" s="727" t="n"/>
    </row>
    <row r="516" ht="15" customHeight="1" s="389">
      <c r="A516" s="733" t="n"/>
      <c r="E516" s="727" t="n"/>
    </row>
    <row r="517" ht="15" customHeight="1" s="389">
      <c r="A517" s="733" t="n"/>
      <c r="E517" s="727" t="n"/>
    </row>
    <row r="518" ht="15" customHeight="1" s="389">
      <c r="A518" s="733" t="n"/>
      <c r="E518" s="727" t="n"/>
    </row>
    <row r="519" ht="15" customHeight="1" s="389">
      <c r="A519" s="733" t="n"/>
      <c r="E519" s="727" t="n"/>
    </row>
    <row r="520" ht="15" customHeight="1" s="389">
      <c r="A520" s="733" t="n"/>
      <c r="E520" s="727" t="n"/>
    </row>
    <row r="521" ht="15" customHeight="1" s="389">
      <c r="A521" s="733" t="n"/>
      <c r="E521" s="727" t="n"/>
    </row>
    <row r="522" ht="15" customHeight="1" s="389">
      <c r="A522" s="733" t="n"/>
      <c r="E522" s="727" t="n"/>
    </row>
    <row r="523" ht="15" customHeight="1" s="389">
      <c r="A523" s="733" t="n"/>
      <c r="E523" s="727" t="n"/>
    </row>
    <row r="524" ht="15" customHeight="1" s="389">
      <c r="A524" s="733" t="n"/>
    </row>
    <row r="525" ht="15" customHeight="1" s="389">
      <c r="A525" s="733" t="n"/>
    </row>
    <row r="526" ht="15" customHeight="1" s="389">
      <c r="A526" s="733" t="n"/>
    </row>
    <row r="527" ht="15" customHeight="1" s="389">
      <c r="A527" s="733" t="n"/>
    </row>
    <row r="528" ht="15" customHeight="1" s="389">
      <c r="A528" s="733" t="n"/>
    </row>
    <row r="529" ht="15" customHeight="1" s="389">
      <c r="A529" s="733" t="n"/>
    </row>
    <row r="530" ht="15" customHeight="1" s="389">
      <c r="A530" s="733" t="n"/>
    </row>
    <row r="531" ht="15" customHeight="1" s="389">
      <c r="A531" s="733" t="n"/>
    </row>
    <row r="532" ht="15" customHeight="1" s="389">
      <c r="A532" s="733" t="n"/>
    </row>
    <row r="533" ht="15" customHeight="1" s="389">
      <c r="A533" s="733" t="n"/>
    </row>
    <row r="534" ht="15" customHeight="1" s="389">
      <c r="A534" s="733" t="n"/>
    </row>
    <row r="535" ht="15" customHeight="1" s="389">
      <c r="A535" s="733" t="n"/>
    </row>
    <row r="536" ht="15" customHeight="1" s="389">
      <c r="A536" s="733" t="n"/>
    </row>
    <row r="537" ht="15" customHeight="1" s="389">
      <c r="A537" s="733" t="n"/>
    </row>
    <row r="538" ht="15" customHeight="1" s="389">
      <c r="A538" s="733" t="n"/>
      <c r="E538" s="727" t="n"/>
    </row>
    <row r="539" ht="15" customHeight="1" s="389">
      <c r="A539" s="733" t="n"/>
      <c r="E539" s="727" t="n"/>
    </row>
    <row r="540" ht="15" customHeight="1" s="389">
      <c r="A540" s="733" t="n"/>
      <c r="E540" s="727" t="n"/>
    </row>
    <row r="541" ht="15" customHeight="1" s="389">
      <c r="A541" s="733" t="n"/>
      <c r="E541" s="727" t="n"/>
    </row>
    <row r="542" ht="15" customHeight="1" s="389">
      <c r="A542" s="733" t="n"/>
      <c r="E542" s="727" t="n"/>
    </row>
    <row r="543" ht="15" customHeight="1" s="389">
      <c r="A543" s="733" t="n"/>
      <c r="E543" s="727" t="n"/>
    </row>
    <row r="544" ht="15" customHeight="1" s="389">
      <c r="A544" s="733" t="n"/>
    </row>
    <row r="545" ht="15" customHeight="1" s="389">
      <c r="A545" s="733" t="n"/>
    </row>
    <row r="546" ht="15" customHeight="1" s="389">
      <c r="A546" s="733" t="n"/>
    </row>
    <row r="547" ht="15" customHeight="1" s="389">
      <c r="A547" s="733" t="n"/>
    </row>
    <row r="548" ht="15" customHeight="1" s="389">
      <c r="A548" s="733" t="n"/>
    </row>
    <row r="549" ht="15" customHeight="1" s="389">
      <c r="A549" s="733" t="n"/>
    </row>
    <row r="550" ht="15" customHeight="1" s="389">
      <c r="A550" s="733" t="n"/>
    </row>
    <row r="551" ht="15" customHeight="1" s="389">
      <c r="A551" s="733" t="n"/>
    </row>
    <row r="552" ht="15" customHeight="1" s="389">
      <c r="A552" s="733" t="n"/>
      <c r="E552" s="727" t="n"/>
    </row>
    <row r="553" ht="15" customHeight="1" s="389">
      <c r="A553" s="733" t="n"/>
      <c r="E553" s="727" t="n"/>
    </row>
    <row r="554" ht="15" customHeight="1" s="389">
      <c r="A554" s="733" t="n"/>
      <c r="E554" s="727" t="n"/>
    </row>
    <row r="555" ht="15" customHeight="1" s="389">
      <c r="A555" s="733" t="n"/>
      <c r="E555" s="727" t="n"/>
    </row>
    <row r="556" ht="15" customHeight="1" s="389">
      <c r="A556" s="733" t="n"/>
      <c r="E556" s="727" t="n"/>
    </row>
    <row r="557" ht="15" customHeight="1" s="389">
      <c r="A557" s="733" t="n"/>
      <c r="E557" s="727" t="n"/>
    </row>
    <row r="558" ht="15" customHeight="1" s="389">
      <c r="A558" s="733" t="n"/>
      <c r="E558" s="727" t="n"/>
    </row>
    <row r="559" ht="15" customHeight="1" s="389">
      <c r="A559" s="733" t="n"/>
    </row>
    <row r="560" ht="15" customHeight="1" s="389">
      <c r="A560" s="733" t="n"/>
      <c r="E560" s="727" t="n"/>
    </row>
    <row r="561" ht="15" customHeight="1" s="389">
      <c r="A561" s="733" t="n"/>
      <c r="E561" s="727" t="n"/>
    </row>
    <row r="562" ht="15" customHeight="1" s="389">
      <c r="A562" s="733" t="n"/>
      <c r="E562" s="727" t="n"/>
    </row>
    <row r="563" ht="15" customHeight="1" s="389">
      <c r="A563" s="733" t="n"/>
      <c r="E563" s="727" t="n"/>
    </row>
    <row r="564" ht="15" customHeight="1" s="389">
      <c r="A564" s="733" t="n"/>
      <c r="E564" s="727" t="n"/>
    </row>
    <row r="565" ht="15" customHeight="1" s="389">
      <c r="A565" s="733" t="n"/>
      <c r="E565" s="727" t="n"/>
    </row>
    <row r="566" ht="15" customHeight="1" s="389">
      <c r="A566" s="733" t="n"/>
      <c r="E566" s="727" t="n"/>
    </row>
    <row r="567" ht="15" customHeight="1" s="389">
      <c r="A567" s="733" t="n"/>
      <c r="E567" s="727" t="n"/>
    </row>
    <row r="568" ht="15" customHeight="1" s="389">
      <c r="A568" s="733" t="n"/>
      <c r="E568" s="727" t="n"/>
    </row>
    <row r="569" ht="15" customHeight="1" s="389">
      <c r="A569" s="733" t="n"/>
    </row>
    <row r="570" ht="15" customHeight="1" s="389">
      <c r="A570" s="733" t="n"/>
    </row>
    <row r="571" ht="15" customHeight="1" s="389">
      <c r="A571" s="733" t="n"/>
      <c r="E571" s="727" t="n"/>
    </row>
    <row r="572" ht="15" customHeight="1" s="389">
      <c r="A572" s="733" t="n"/>
      <c r="E572" s="727" t="n"/>
    </row>
    <row r="573" ht="15" customHeight="1" s="389">
      <c r="A573" s="733" t="n"/>
      <c r="E573" s="727" t="n"/>
    </row>
    <row r="574" ht="15" customHeight="1" s="389">
      <c r="A574" s="733" t="n"/>
      <c r="E574" s="727" t="n"/>
    </row>
    <row r="575" ht="15" customHeight="1" s="389">
      <c r="A575" s="733" t="n"/>
      <c r="E575" s="727" t="n"/>
    </row>
    <row r="576" ht="15" customHeight="1" s="389">
      <c r="A576" s="733" t="n"/>
      <c r="E576" s="727" t="n"/>
    </row>
    <row r="577" ht="15" customHeight="1" s="389">
      <c r="A577" s="733" t="n"/>
      <c r="E577" s="727" t="n"/>
    </row>
    <row r="578" ht="15" customHeight="1" s="389">
      <c r="A578" s="733" t="n"/>
      <c r="E578" s="727" t="n"/>
    </row>
    <row r="579" ht="15" customHeight="1" s="389">
      <c r="A579" s="733" t="n"/>
      <c r="E579" s="727" t="n"/>
    </row>
    <row r="580" ht="15" customHeight="1" s="389">
      <c r="A580" s="733" t="n"/>
      <c r="E580" s="727" t="n"/>
    </row>
    <row r="581" ht="15" customHeight="1" s="389">
      <c r="A581" s="733" t="n"/>
      <c r="E581" s="727" t="n"/>
    </row>
    <row r="582" ht="15" customHeight="1" s="389">
      <c r="A582" s="733" t="n"/>
      <c r="E582" s="727" t="n"/>
    </row>
    <row r="583" ht="15" customHeight="1" s="389">
      <c r="A583" s="733" t="n"/>
      <c r="E583" s="727" t="n"/>
    </row>
    <row r="584" ht="15" customHeight="1" s="389">
      <c r="A584" s="733" t="n"/>
      <c r="E584" s="727" t="n"/>
    </row>
    <row r="585" ht="15" customHeight="1" s="389">
      <c r="A585" s="733" t="n"/>
      <c r="E585" s="727" t="n"/>
    </row>
    <row r="586" ht="15" customHeight="1" s="389">
      <c r="A586" s="733" t="n"/>
    </row>
    <row r="587" ht="15" customHeight="1" s="389">
      <c r="A587" s="733" t="n"/>
    </row>
    <row r="588" ht="15" customHeight="1" s="389">
      <c r="A588" s="733" t="n"/>
    </row>
    <row r="589" ht="15" customHeight="1" s="389">
      <c r="A589" s="733" t="n"/>
    </row>
    <row r="590" ht="15" customHeight="1" s="389">
      <c r="A590" s="733" t="n"/>
    </row>
    <row r="591" ht="15" customHeight="1" s="389">
      <c r="A591" s="733" t="n"/>
    </row>
    <row r="592" ht="15" customHeight="1" s="389">
      <c r="A592" s="733" t="n"/>
    </row>
    <row r="593" ht="15" customHeight="1" s="389">
      <c r="A593" s="733" t="n"/>
      <c r="E593" s="727" t="n"/>
    </row>
    <row r="594" ht="15" customHeight="1" s="389">
      <c r="A594" s="733" t="n"/>
      <c r="E594" s="727" t="n"/>
    </row>
    <row r="595" ht="15" customHeight="1" s="389">
      <c r="A595" s="733" t="n"/>
    </row>
    <row r="596" ht="15" customHeight="1" s="389">
      <c r="A596" s="733" t="n"/>
      <c r="E596" s="727" t="n"/>
    </row>
    <row r="597" ht="15" customHeight="1" s="389">
      <c r="A597" s="733" t="n"/>
      <c r="E597" s="727" t="n"/>
    </row>
    <row r="598" ht="15" customHeight="1" s="389">
      <c r="A598" s="733" t="n"/>
      <c r="E598" s="727" t="n"/>
    </row>
    <row r="599" ht="15" customHeight="1" s="389">
      <c r="A599" s="733" t="n"/>
      <c r="E599" s="727" t="n"/>
    </row>
    <row r="600" ht="15" customHeight="1" s="389">
      <c r="A600" s="733" t="n"/>
    </row>
    <row r="601" ht="15" customHeight="1" s="389">
      <c r="A601" s="733" t="n"/>
    </row>
    <row r="602" ht="15" customHeight="1" s="389">
      <c r="A602" s="733" t="n"/>
    </row>
    <row r="603" ht="15" customHeight="1" s="389">
      <c r="A603" s="733" t="n"/>
    </row>
    <row r="604" ht="15" customHeight="1" s="389">
      <c r="A604" s="733" t="n"/>
    </row>
    <row r="605" ht="15" customHeight="1" s="389">
      <c r="A605" s="733" t="n"/>
    </row>
  </sheetData>
  <mergeCells count="1">
    <mergeCell ref="L305:M305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EF2351"/>
  <sheetViews>
    <sheetView showFormulas="0" showGridLines="1" showRowColHeaders="1" showZeros="1" rightToLeft="0" tabSelected="0" showOutlineSymbols="1" defaultGridColor="1" view="normal" topLeftCell="A1443" colorId="64" zoomScale="85" zoomScaleNormal="85" zoomScalePageLayoutView="100" workbookViewId="0">
      <selection pane="topLeft" activeCell="H1460" activeCellId="0" sqref="H1460"/>
    </sheetView>
  </sheetViews>
  <sheetFormatPr baseColWidth="8" defaultColWidth="11.42578125" defaultRowHeight="15" zeroHeight="0" outlineLevelRow="0"/>
  <cols>
    <col width="4.57" customWidth="1" style="388" min="1" max="1"/>
    <col width="3.15" customWidth="1" style="388" min="2" max="2"/>
    <col width="30.71" customWidth="1" style="388" min="3" max="3"/>
    <col width="9.859999999999999" customWidth="1" style="388" min="4" max="4"/>
    <col width="7.71" customWidth="1" style="388" min="5" max="5"/>
    <col width="8.859999999999999" customWidth="1" style="388" min="6" max="6"/>
    <col width="8" customWidth="1" style="388" min="7" max="7"/>
  </cols>
  <sheetData>
    <row r="1" ht="15" customHeight="1" s="389">
      <c r="C1" s="388" t="n"/>
      <c r="E1" s="388" t="n"/>
      <c r="F1" s="388" t="n"/>
      <c r="G1" s="388" t="n"/>
      <c r="H1" s="388" t="n"/>
      <c r="I1" s="388" t="n"/>
      <c r="J1" s="388" t="n"/>
      <c r="K1" s="388" t="n"/>
    </row>
    <row r="2" ht="15" customHeight="1" s="389">
      <c r="B2" s="388" t="inlineStr">
        <is>
          <t>Bonjour,</t>
        </is>
      </c>
      <c r="D2" s="507" t="n"/>
      <c r="E2" s="507" t="n"/>
      <c r="F2" s="507" t="n"/>
      <c r="G2" s="507" t="n"/>
      <c r="H2" s="507" t="n"/>
      <c r="I2" s="507" t="n"/>
      <c r="J2" s="507" t="n"/>
      <c r="K2" s="507" t="n"/>
    </row>
    <row r="3" ht="15" customHeight="1" s="389">
      <c r="B3" s="507" t="n"/>
      <c r="D3" s="507" t="n"/>
      <c r="E3" s="507" t="n"/>
      <c r="F3" s="507" t="n"/>
      <c r="G3" s="507" t="n"/>
      <c r="H3" s="507" t="n"/>
      <c r="I3" s="507" t="n"/>
      <c r="J3" s="507" t="n"/>
      <c r="K3" s="507" t="n"/>
    </row>
    <row r="4" ht="15" customHeight="1" s="389">
      <c r="B4" s="388" t="inlineStr">
        <is>
          <t xml:space="preserve">Les BS et factures du mois peuvent être imprimés. </t>
        </is>
      </c>
      <c r="C4" s="388" t="n"/>
      <c r="D4" s="388" t="n"/>
      <c r="E4" s="388" t="n"/>
      <c r="F4" s="388" t="n"/>
      <c r="G4" s="507" t="n"/>
      <c r="H4" s="507" t="n"/>
      <c r="I4" s="507" t="n"/>
      <c r="J4" s="507" t="n"/>
      <c r="K4" s="507" t="n"/>
    </row>
    <row r="5" ht="15" customHeight="1" s="389">
      <c r="B5" s="388" t="n"/>
      <c r="C5" s="388" t="n"/>
      <c r="D5" s="388" t="n"/>
      <c r="E5" s="388" t="n"/>
      <c r="F5" s="388" t="n"/>
      <c r="G5" s="507" t="n"/>
      <c r="H5" s="507" t="n"/>
      <c r="I5" s="507" t="n"/>
      <c r="J5" s="507" t="n"/>
      <c r="K5" s="507" t="n"/>
    </row>
    <row r="6" ht="15" customHeight="1" s="389">
      <c r="B6" s="388" t="inlineStr">
        <is>
          <t>Ci-dessous, un récapitulatif des particularités de la paie du mois :</t>
        </is>
      </c>
      <c r="C6" s="388" t="n"/>
      <c r="D6" s="388" t="n"/>
      <c r="E6" s="388" t="n"/>
      <c r="F6" s="388" t="n"/>
      <c r="G6" s="507" t="n"/>
      <c r="H6" s="507" t="n"/>
      <c r="I6" s="507" t="n"/>
      <c r="J6" s="507" t="n"/>
      <c r="K6" s="507" t="n"/>
    </row>
    <row r="7" ht="15" customHeight="1" s="389">
      <c r="E7" s="388" t="n"/>
      <c r="F7" s="388" t="n"/>
      <c r="G7" s="388" t="n"/>
      <c r="H7" s="388" t="n"/>
      <c r="I7" s="388" t="n"/>
      <c r="J7" s="388" t="n"/>
      <c r="K7" s="388" t="n"/>
    </row>
    <row r="8" ht="15" customFormat="1" customHeight="1" s="734">
      <c r="B8" s="735" t="inlineStr">
        <is>
          <t>→</t>
        </is>
      </c>
      <c r="C8" s="736" t="inlineStr">
        <is>
          <t>INFORMATIONS A PRENDRE EN COMPTE :</t>
        </is>
      </c>
      <c r="E8" s="388" t="n"/>
      <c r="F8" s="388" t="n"/>
      <c r="G8" s="388" t="n"/>
      <c r="H8" s="388" t="n"/>
      <c r="I8" s="388" t="n"/>
      <c r="J8" s="388" t="n"/>
      <c r="K8" s="388" t="n"/>
      <c r="L8" s="388" t="n"/>
      <c r="M8" s="388" t="n"/>
      <c r="N8" s="388" t="n"/>
      <c r="O8" s="388" t="n"/>
      <c r="P8" s="388" t="n"/>
      <c r="Q8" s="388" t="n"/>
      <c r="R8" s="388" t="n"/>
      <c r="S8" s="388" t="n"/>
      <c r="T8" s="388" t="n"/>
      <c r="U8" s="388" t="n"/>
      <c r="V8" s="388" t="n"/>
      <c r="W8" s="388" t="n"/>
      <c r="X8" s="388" t="n"/>
      <c r="Y8" s="388" t="n"/>
      <c r="Z8" s="388" t="n"/>
      <c r="AA8" s="388" t="n"/>
      <c r="AB8" s="388" t="n"/>
      <c r="AC8" s="388" t="n"/>
      <c r="AD8" s="388" t="n"/>
      <c r="AE8" s="388" t="n"/>
      <c r="AF8" s="388" t="n"/>
      <c r="AG8" s="388" t="n"/>
      <c r="AH8" s="388" t="n"/>
      <c r="AI8" s="388" t="n"/>
      <c r="AJ8" s="388" t="n"/>
      <c r="AK8" s="388" t="n"/>
      <c r="AL8" s="388" t="n"/>
      <c r="AM8" s="388" t="n"/>
      <c r="AN8" s="388" t="n"/>
      <c r="AO8" s="388" t="n"/>
      <c r="AP8" s="388" t="n"/>
      <c r="AQ8" s="388" t="n"/>
      <c r="AR8" s="388" t="n"/>
      <c r="AS8" s="388" t="n"/>
      <c r="AT8" s="388" t="n"/>
      <c r="AU8" s="388" t="n"/>
      <c r="AV8" s="388" t="n"/>
      <c r="AW8" s="388" t="n"/>
      <c r="AX8" s="388" t="n"/>
      <c r="AY8" s="388" t="n"/>
      <c r="AZ8" s="388" t="n"/>
      <c r="BA8" s="388" t="n"/>
      <c r="BB8" s="388" t="n"/>
      <c r="BC8" s="388" t="n"/>
      <c r="BD8" s="388" t="n"/>
      <c r="BE8" s="388" t="n"/>
      <c r="BF8" s="388" t="n"/>
      <c r="BG8" s="388" t="n"/>
      <c r="BH8" s="388" t="n"/>
      <c r="BI8" s="388" t="n"/>
      <c r="BJ8" s="388" t="n"/>
      <c r="BK8" s="388" t="n"/>
      <c r="BL8" s="388" t="n"/>
      <c r="BM8" s="388" t="n"/>
      <c r="BN8" s="388" t="n"/>
      <c r="BO8" s="388" t="n"/>
      <c r="BP8" s="388" t="n"/>
      <c r="BQ8" s="388" t="n"/>
      <c r="BR8" s="388" t="n"/>
      <c r="BS8" s="388" t="n"/>
      <c r="BT8" s="388" t="n"/>
      <c r="BU8" s="388" t="n"/>
      <c r="BV8" s="388" t="n"/>
      <c r="BW8" s="388" t="n"/>
      <c r="BX8" s="388" t="n"/>
      <c r="BY8" s="388" t="n"/>
      <c r="BZ8" s="388" t="n"/>
      <c r="CA8" s="388" t="n"/>
      <c r="CB8" s="388" t="n"/>
      <c r="CC8" s="388" t="n"/>
      <c r="CD8" s="388" t="n"/>
      <c r="CE8" s="388" t="n"/>
      <c r="CF8" s="388" t="n"/>
      <c r="CG8" s="388" t="n"/>
      <c r="CH8" s="388" t="n"/>
      <c r="CI8" s="388" t="n"/>
      <c r="CJ8" s="388" t="n"/>
      <c r="CK8" s="388" t="n"/>
      <c r="CL8" s="388" t="n"/>
      <c r="CM8" s="388" t="n"/>
      <c r="CN8" s="388" t="n"/>
      <c r="CO8" s="388" t="n"/>
      <c r="CP8" s="388" t="n"/>
      <c r="CQ8" s="388" t="n"/>
      <c r="CR8" s="388" t="n"/>
      <c r="CS8" s="388" t="n"/>
      <c r="CT8" s="388" t="n"/>
      <c r="CU8" s="388" t="n"/>
      <c r="CV8" s="388" t="n"/>
      <c r="CW8" s="388" t="n"/>
      <c r="CX8" s="388" t="n"/>
      <c r="CY8" s="388" t="n"/>
      <c r="CZ8" s="388" t="n"/>
      <c r="DA8" s="388" t="n"/>
      <c r="DB8" s="388" t="n"/>
      <c r="DC8" s="388" t="n"/>
      <c r="DD8" s="388" t="n"/>
      <c r="DE8" s="388" t="n"/>
      <c r="DF8" s="388" t="n"/>
      <c r="DG8" s="388" t="n"/>
      <c r="DH8" s="388" t="n"/>
      <c r="DI8" s="388" t="n"/>
      <c r="DJ8" s="388" t="n"/>
      <c r="DK8" s="388" t="n"/>
      <c r="DL8" s="388" t="n"/>
      <c r="DM8" s="388" t="n"/>
      <c r="DN8" s="388" t="n"/>
      <c r="DO8" s="388" t="n"/>
      <c r="DP8" s="388" t="n"/>
      <c r="DQ8" s="388" t="n"/>
      <c r="DR8" s="388" t="n"/>
      <c r="DS8" s="388" t="n"/>
      <c r="DT8" s="388" t="n"/>
      <c r="DU8" s="388" t="n"/>
      <c r="DV8" s="388" t="n"/>
      <c r="DW8" s="388" t="n"/>
      <c r="DX8" s="388" t="n"/>
      <c r="DY8" s="388" t="n"/>
      <c r="DZ8" s="388" t="n"/>
      <c r="EA8" s="388" t="n"/>
      <c r="EB8" s="388" t="n"/>
      <c r="EC8" s="388" t="n"/>
      <c r="ED8" s="388" t="n"/>
      <c r="EE8" s="388" t="n"/>
      <c r="EF8" s="388" t="n"/>
    </row>
    <row r="9" ht="15" customFormat="1" customHeight="1" s="388">
      <c r="A9" s="737" t="n"/>
      <c r="B9" s="655" t="inlineStr">
        <is>
          <t>-</t>
        </is>
      </c>
      <c r="C9" s="388">
        <f>IF('Tempo-Banco'!F78&lt;&gt;"",'Tempo-Banco'!F78,"")</f>
        <v/>
      </c>
      <c r="D9" s="388">
        <f>IF('Tempo-Banco'!G78&lt;&gt;"",'Tempo-Banco'!G78,"")</f>
        <v/>
      </c>
      <c r="E9" s="388">
        <f>IF('Tempo-Banco'!H78&lt;&gt;"",'Tempo-Banco'!H78,"")</f>
        <v/>
      </c>
      <c r="F9" s="388">
        <f>IF('Tempo-Banco'!I78&lt;&gt;"",'Tempo-Banco'!I78,"")</f>
        <v/>
      </c>
    </row>
    <row r="10" ht="15" customFormat="1" customHeight="1" s="388">
      <c r="A10" s="737" t="n"/>
      <c r="B10" s="655" t="inlineStr">
        <is>
          <t>-</t>
        </is>
      </c>
      <c r="C10" s="388">
        <f>IF('Tempo-Banco'!F79&lt;&gt;"",'Tempo-Banco'!F79,"")</f>
        <v/>
      </c>
      <c r="D10" s="388">
        <f>IF('tempo-banco'!#ref!&lt;&gt;"",'tempo-banco'!#ref!,"")</f>
        <v/>
      </c>
      <c r="E10" s="388">
        <f>IF('Tempo-Banco'!H79&lt;&gt;"",'Tempo-Banco'!H79,"")</f>
        <v/>
      </c>
      <c r="F10" s="388">
        <f>IF('Tempo-Banco'!I79&lt;&gt;"",'Tempo-Banco'!I79,"")</f>
        <v/>
      </c>
    </row>
    <row r="11" ht="15" customFormat="1" customHeight="1" s="388">
      <c r="A11" s="737" t="n"/>
      <c r="B11" s="655" t="inlineStr">
        <is>
          <t>-</t>
        </is>
      </c>
      <c r="C11" s="388">
        <f>IF('Tempo-Banco'!F80&lt;&gt;"",'Tempo-Banco'!F80,"")</f>
        <v/>
      </c>
      <c r="D11" s="388">
        <f>IF('tempo-banco'!#ref!&lt;&gt;"",'tempo-banco'!#ref!,"")</f>
        <v/>
      </c>
      <c r="E11" s="388">
        <f>IF('Tempo-Banco'!H80&lt;&gt;"",'Tempo-Banco'!H80,"")</f>
        <v/>
      </c>
      <c r="F11" s="388">
        <f>IF('Tempo-Banco'!I80&lt;&gt;"",'Tempo-Banco'!I80,"")</f>
        <v/>
      </c>
    </row>
    <row r="12" ht="15" customFormat="1" customHeight="1" s="388">
      <c r="A12" s="737" t="n"/>
      <c r="B12" s="655" t="inlineStr">
        <is>
          <t>-</t>
        </is>
      </c>
      <c r="C12" s="388">
        <f>IF('Tempo-Banco'!F81&lt;&gt;"",'Tempo-Banco'!F81,"")</f>
        <v/>
      </c>
      <c r="D12" s="388">
        <f>IF('tempo-banco'!#ref!&lt;&gt;"",'tempo-banco'!#ref!,"")</f>
        <v/>
      </c>
      <c r="E12" s="388">
        <f>IF('tempo-banco'!#ref!&lt;&gt;"",'tempo-banco'!#ref!,"")</f>
        <v/>
      </c>
      <c r="F12" s="388">
        <f>IF('Tempo-Banco'!I81&lt;&gt;"",'Tempo-Banco'!I81,"")</f>
        <v/>
      </c>
    </row>
    <row r="13" ht="15" customFormat="1" customHeight="1" s="388">
      <c r="A13" s="737" t="n"/>
      <c r="B13" s="655" t="inlineStr">
        <is>
          <t>-</t>
        </is>
      </c>
      <c r="C13" s="388">
        <f>IF('Tempo-Banco'!F82&lt;&gt;"",'Tempo-Banco'!F82,"")</f>
        <v/>
      </c>
      <c r="D13" s="388">
        <f>IF('tempo-banco'!#ref!&lt;&gt;"",'tempo-banco'!#ref!,"")</f>
        <v/>
      </c>
      <c r="E13" s="388">
        <f>IF('Tempo-Banco'!H82&lt;&gt;"",'Tempo-Banco'!H82,"")</f>
        <v/>
      </c>
      <c r="F13" s="388">
        <f>IF('Tempo-Banco'!I82&lt;&gt;"",'Tempo-Banco'!I82,"")</f>
        <v/>
      </c>
    </row>
    <row r="14" ht="15" customFormat="1" customHeight="1" s="388">
      <c r="A14" s="737" t="n"/>
      <c r="B14" s="655" t="inlineStr">
        <is>
          <t>-</t>
        </is>
      </c>
      <c r="C14" s="388">
        <f>IF('Tempo-Banco'!F83&lt;&gt;"",'Tempo-Banco'!F83,"")</f>
        <v/>
      </c>
      <c r="D14" s="388">
        <f>IF('tempo-banco'!#ref!&lt;&gt;"",'tempo-banco'!#ref!,"")</f>
        <v/>
      </c>
      <c r="E14" s="388">
        <f>IF('Tempo-Banco'!H83&lt;&gt;"",'Tempo-Banco'!H83,"")</f>
        <v/>
      </c>
      <c r="F14" s="388">
        <f>IF('Tempo-Banco'!I83&lt;&gt;"",'Tempo-Banco'!I83,"")</f>
        <v/>
      </c>
    </row>
    <row r="15" ht="15" customFormat="1" customHeight="1" s="388">
      <c r="A15" s="737" t="n"/>
      <c r="B15" s="655" t="inlineStr">
        <is>
          <t>-</t>
        </is>
      </c>
      <c r="C15" s="388">
        <f>IF('Tempo-Banco'!F84&lt;&gt;"",'Tempo-Banco'!F84,"")</f>
        <v/>
      </c>
      <c r="D15" s="388">
        <f>IF('tempo-banco'!#ref!&lt;&gt;"",'tempo-banco'!#ref!,"")</f>
        <v/>
      </c>
      <c r="E15" s="388">
        <f>IF('Tempo-Banco'!H84&lt;&gt;"",'Tempo-Banco'!H84,"")</f>
        <v/>
      </c>
      <c r="F15" s="388">
        <f>IF('Tempo-Banco'!I84&lt;&gt;"",'Tempo-Banco'!I84,"")</f>
        <v/>
      </c>
    </row>
    <row r="16" ht="15" customFormat="1" customHeight="1" s="388">
      <c r="A16" s="737" t="n"/>
      <c r="B16" s="655" t="inlineStr">
        <is>
          <t>-</t>
        </is>
      </c>
      <c r="C16" s="388">
        <f>IF('Tempo-Banco'!F85&lt;&gt;"",'Tempo-Banco'!F85,"")</f>
        <v/>
      </c>
      <c r="D16" s="388">
        <f>IF('tempo-banco'!#ref!&lt;&gt;"",'tempo-banco'!#ref!,"")</f>
        <v/>
      </c>
      <c r="E16" s="388">
        <f>IF('Tempo-Banco'!H85&lt;&gt;"",'Tempo-Banco'!H85,"")</f>
        <v/>
      </c>
      <c r="F16" s="388">
        <f>IF('Tempo-Banco'!I85&lt;&gt;"",'Tempo-Banco'!I85,"")</f>
        <v/>
      </c>
    </row>
    <row r="17" ht="15" customFormat="1" customHeight="1" s="388">
      <c r="A17" s="737" t="n"/>
      <c r="B17" s="655" t="inlineStr">
        <is>
          <t>-</t>
        </is>
      </c>
      <c r="C17" s="388">
        <f>IF('Tempo-Banco'!F86&lt;&gt;"",'Tempo-Banco'!F86,"")</f>
        <v/>
      </c>
      <c r="D17" s="388">
        <f>IF('Tempo-Banco'!G86&lt;&gt;"",'Tempo-Banco'!G86,"")</f>
        <v/>
      </c>
      <c r="E17" s="388">
        <f>IF('Tempo-Banco'!H86&lt;&gt;"",'Tempo-Banco'!H86,"")</f>
        <v/>
      </c>
      <c r="F17" s="388">
        <f>IF('Tempo-Banco'!I86&lt;&gt;"",'Tempo-Banco'!I86,"")</f>
        <v/>
      </c>
    </row>
    <row r="18" ht="15" customFormat="1" customHeight="1" s="388">
      <c r="A18" s="737" t="n"/>
      <c r="B18" s="655" t="inlineStr">
        <is>
          <t>-</t>
        </is>
      </c>
      <c r="C18" s="388">
        <f>IF('Tempo-Banco'!F87&lt;&gt;"",'Tempo-Banco'!F87,"")</f>
        <v/>
      </c>
      <c r="D18" s="388">
        <f>IF('Tempo-Banco'!G87&lt;&gt;"",'Tempo-Banco'!G87,"")</f>
        <v/>
      </c>
      <c r="E18" s="388">
        <f>IF('Tempo-Banco'!H87&lt;&gt;"",'Tempo-Banco'!H87,"")</f>
        <v/>
      </c>
      <c r="F18" s="388">
        <f>IF('Tempo-Banco'!I87&lt;&gt;"",'Tempo-Banco'!I87,"")</f>
        <v/>
      </c>
    </row>
    <row r="19" ht="15" customFormat="1" customHeight="1" s="388">
      <c r="A19" s="737" t="n"/>
      <c r="B19" s="655" t="inlineStr">
        <is>
          <t>-</t>
        </is>
      </c>
      <c r="C19" s="388">
        <f>IF('Tempo-Banco'!F88&lt;&gt;"",'Tempo-Banco'!F88,"")</f>
        <v/>
      </c>
      <c r="D19" s="388">
        <f>IF('Tempo-Banco'!G88&lt;&gt;"",'Tempo-Banco'!G88,"")</f>
        <v/>
      </c>
      <c r="E19" s="388">
        <f>IF('Tempo-Banco'!H88&lt;&gt;"",'Tempo-Banco'!H88,"")</f>
        <v/>
      </c>
      <c r="F19" s="388">
        <f>IF('Tempo-Banco'!I88&lt;&gt;"",'Tempo-Banco'!I88,"")</f>
        <v/>
      </c>
    </row>
    <row r="20" ht="15" customFormat="1" customHeight="1" s="388">
      <c r="A20" s="737" t="n"/>
      <c r="B20" s="655" t="inlineStr">
        <is>
          <t>-</t>
        </is>
      </c>
      <c r="C20" s="388">
        <f>IF('Tempo-Banco'!F89&lt;&gt;"",'Tempo-Banco'!F89,"")</f>
        <v/>
      </c>
      <c r="D20" s="388">
        <f>IF('Tempo-Banco'!G89&lt;&gt;"",'Tempo-Banco'!G89,"")</f>
        <v/>
      </c>
      <c r="E20" s="388">
        <f>IF('Tempo-Banco'!H89&lt;&gt;"",'Tempo-Banco'!H89,"")</f>
        <v/>
      </c>
      <c r="F20" s="388">
        <f>IF('Tempo-Banco'!I89&lt;&gt;"",'Tempo-Banco'!I89,"")</f>
        <v/>
      </c>
    </row>
    <row r="21" ht="15" customFormat="1" customHeight="1" s="388">
      <c r="A21" s="737" t="n"/>
      <c r="B21" s="655" t="inlineStr">
        <is>
          <t>-</t>
        </is>
      </c>
      <c r="C21" s="388">
        <f>IF('Tempo-Banco'!F90&lt;&gt;"",'Tempo-Banco'!F90,"")</f>
        <v/>
      </c>
      <c r="D21" s="388">
        <f>IF('Tempo-Banco'!G90&lt;&gt;"",'Tempo-Banco'!G90,"")</f>
        <v/>
      </c>
      <c r="E21" s="388">
        <f>IF('Tempo-Banco'!H90&lt;&gt;"",'Tempo-Banco'!H90,"")</f>
        <v/>
      </c>
      <c r="F21" s="388">
        <f>IF('Tempo-Banco'!I90&lt;&gt;"",'Tempo-Banco'!I90,"")</f>
        <v/>
      </c>
    </row>
    <row r="22" ht="15" customFormat="1" customHeight="1" s="388">
      <c r="A22" s="737" t="n"/>
      <c r="B22" s="655" t="inlineStr">
        <is>
          <t>-</t>
        </is>
      </c>
      <c r="C22" s="388">
        <f>IF('Tempo-Banco'!F91&lt;&gt;"",'Tempo-Banco'!F91,"")</f>
        <v/>
      </c>
      <c r="D22" s="388">
        <f>IF('Tempo-Banco'!G91&lt;&gt;"",'Tempo-Banco'!G91,"")</f>
        <v/>
      </c>
      <c r="E22" s="388">
        <f>IF('Tempo-Banco'!H91&lt;&gt;"",'Tempo-Banco'!H91,"")</f>
        <v/>
      </c>
      <c r="F22" s="388">
        <f>IF('Tempo-Banco'!I91&lt;&gt;"",'Tempo-Banco'!I91,"")</f>
        <v/>
      </c>
    </row>
    <row r="23" ht="15" customFormat="1" customHeight="1" s="388">
      <c r="A23" s="737" t="n"/>
      <c r="B23" s="655" t="inlineStr">
        <is>
          <t>-</t>
        </is>
      </c>
      <c r="C23" s="388">
        <f>IF('Tempo-Banco'!F92&lt;&gt;"",'Tempo-Banco'!F92,"")</f>
        <v/>
      </c>
      <c r="D23" s="388">
        <f>IF('Tempo-Banco'!G92&lt;&gt;"",'Tempo-Banco'!G92,"")</f>
        <v/>
      </c>
      <c r="E23" s="388">
        <f>IF('Tempo-Banco'!H92&lt;&gt;"",'Tempo-Banco'!H92,"")</f>
        <v/>
      </c>
      <c r="F23" s="388">
        <f>IF('Tempo-Banco'!I92&lt;&gt;"",'Tempo-Banco'!I92,"")</f>
        <v/>
      </c>
    </row>
    <row r="24" ht="15" customFormat="1" customHeight="1" s="388">
      <c r="A24" s="737" t="n"/>
      <c r="B24" s="655" t="inlineStr">
        <is>
          <t>-</t>
        </is>
      </c>
      <c r="C24" s="388">
        <f>IF('Tempo-Banco'!F93&lt;&gt;"",'Tempo-Banco'!F93,"")</f>
        <v/>
      </c>
      <c r="D24" s="388">
        <f>IF('Tempo-Banco'!G93&lt;&gt;"",'Tempo-Banco'!G93,"")</f>
        <v/>
      </c>
      <c r="E24" s="388">
        <f>IF('Tempo-Banco'!H93&lt;&gt;"",'Tempo-Banco'!H93,"")</f>
        <v/>
      </c>
      <c r="F24" s="388">
        <f>IF('Tempo-Banco'!I93&lt;&gt;"",'Tempo-Banco'!I93,"")</f>
        <v/>
      </c>
    </row>
    <row r="25" ht="15" customFormat="1" customHeight="1" s="388">
      <c r="A25" s="737" t="n"/>
      <c r="B25" s="655" t="inlineStr">
        <is>
          <t>-</t>
        </is>
      </c>
      <c r="C25" s="388">
        <f>IF('Tempo-Banco'!F94&lt;&gt;"",'Tempo-Banco'!F94,"")</f>
        <v/>
      </c>
      <c r="D25" s="388">
        <f>IF('Tempo-Banco'!G94&lt;&gt;"",'Tempo-Banco'!G94,"")</f>
        <v/>
      </c>
      <c r="E25" s="388">
        <f>IF('Tempo-Banco'!H94&lt;&gt;"",'Tempo-Banco'!H94,"")</f>
        <v/>
      </c>
      <c r="F25" s="388">
        <f>IF('Tempo-Banco'!I94&lt;&gt;"",'Tempo-Banco'!I94,"")</f>
        <v/>
      </c>
    </row>
    <row r="26" ht="15" customFormat="1" customHeight="1" s="388">
      <c r="A26" s="737" t="n"/>
      <c r="B26" s="655" t="inlineStr">
        <is>
          <t>-</t>
        </is>
      </c>
      <c r="C26" s="388">
        <f>IF('Tempo-Banco'!F95&lt;&gt;"",'Tempo-Banco'!F95,"")</f>
        <v/>
      </c>
      <c r="D26" s="388">
        <f>IF('Tempo-Banco'!G95&lt;&gt;"",'Tempo-Banco'!G95,"")</f>
        <v/>
      </c>
      <c r="E26" s="388">
        <f>IF('Tempo-Banco'!H95&lt;&gt;"",'Tempo-Banco'!H95,"")</f>
        <v/>
      </c>
      <c r="F26" s="388">
        <f>IF('Tempo-Banco'!I95&lt;&gt;"",'Tempo-Banco'!I95,"")</f>
        <v/>
      </c>
    </row>
    <row r="27" ht="15" customFormat="1" customHeight="1" s="388">
      <c r="A27" s="737" t="n"/>
      <c r="B27" s="655" t="inlineStr">
        <is>
          <t>-</t>
        </is>
      </c>
      <c r="C27" s="388">
        <f>IF('Tempo-Banco'!F96&lt;&gt;"",'Tempo-Banco'!F96,"")</f>
        <v/>
      </c>
      <c r="D27" s="388">
        <f>IF('Tempo-Banco'!G96&lt;&gt;"",'Tempo-Banco'!G96,"")</f>
        <v/>
      </c>
      <c r="E27" s="388">
        <f>IF('Tempo-Banco'!H96&lt;&gt;"",'Tempo-Banco'!H96,"")</f>
        <v/>
      </c>
      <c r="F27" s="388">
        <f>IF('Tempo-Banco'!I96&lt;&gt;"",'Tempo-Banco'!I96,"")</f>
        <v/>
      </c>
    </row>
    <row r="28" ht="15" customFormat="1" customHeight="1" s="388">
      <c r="A28" s="737" t="n"/>
      <c r="B28" s="655" t="inlineStr">
        <is>
          <t>-</t>
        </is>
      </c>
      <c r="C28" s="388">
        <f>IF('Tempo-Banco'!F97&lt;&gt;"",'Tempo-Banco'!F97,"")</f>
        <v/>
      </c>
      <c r="D28" s="388">
        <f>IF('Tempo-Banco'!G97&lt;&gt;"",'Tempo-Banco'!G97,"")</f>
        <v/>
      </c>
      <c r="E28" s="388">
        <f>IF('Tempo-Banco'!H97&lt;&gt;"",'Tempo-Banco'!H97,"")</f>
        <v/>
      </c>
      <c r="F28" s="388">
        <f>IF('Tempo-Banco'!I97&lt;&gt;"",'Tempo-Banco'!I97,"")</f>
        <v/>
      </c>
    </row>
    <row r="29" ht="15" customFormat="1" customHeight="1" s="388">
      <c r="A29" s="737" t="n"/>
      <c r="B29" s="655" t="inlineStr">
        <is>
          <t>-</t>
        </is>
      </c>
      <c r="C29" s="388">
        <f>IF('Tempo-Banco'!F98&lt;&gt;"",'Tempo-Banco'!F98,"")</f>
        <v/>
      </c>
      <c r="D29" s="388">
        <f>IF('Tempo-Banco'!G98&lt;&gt;"",'Tempo-Banco'!G98,"")</f>
        <v/>
      </c>
      <c r="E29" s="388">
        <f>IF('Tempo-Banco'!H98&lt;&gt;"",'Tempo-Banco'!H98,"")</f>
        <v/>
      </c>
      <c r="F29" s="388">
        <f>IF('Tempo-Banco'!I98&lt;&gt;"",'Tempo-Banco'!I98,"")</f>
        <v/>
      </c>
    </row>
    <row r="30" ht="15" customFormat="1" customHeight="1" s="388">
      <c r="A30" s="737" t="n"/>
      <c r="B30" s="655" t="inlineStr">
        <is>
          <t>-</t>
        </is>
      </c>
      <c r="C30" s="388">
        <f>IF('Tempo-Banco'!F99&lt;&gt;"",'Tempo-Banco'!F99,"")</f>
        <v/>
      </c>
      <c r="D30" s="388">
        <f>IF('Tempo-Banco'!G99&lt;&gt;"",'Tempo-Banco'!G99,"")</f>
        <v/>
      </c>
      <c r="E30" s="388">
        <f>IF('Tempo-Banco'!H99&lt;&gt;"",'Tempo-Banco'!H99,"")</f>
        <v/>
      </c>
      <c r="F30" s="388">
        <f>IF('Tempo-Banco'!I99&lt;&gt;"",'Tempo-Banco'!I99,"")</f>
        <v/>
      </c>
    </row>
    <row r="31" ht="15" customFormat="1" customHeight="1" s="388">
      <c r="A31" s="737" t="n"/>
      <c r="B31" s="655" t="inlineStr">
        <is>
          <t>-</t>
        </is>
      </c>
      <c r="C31" s="388">
        <f>IF('Tempo-Banco'!F100&lt;&gt;"",'Tempo-Banco'!F100,"")</f>
        <v/>
      </c>
      <c r="D31" s="388">
        <f>IF('Tempo-Banco'!G100&lt;&gt;"",'Tempo-Banco'!G100,"")</f>
        <v/>
      </c>
      <c r="E31" s="388">
        <f>IF('Tempo-Banco'!H100&lt;&gt;"",'Tempo-Banco'!H100,"")</f>
        <v/>
      </c>
      <c r="F31" s="388">
        <f>IF('Tempo-Banco'!I100&lt;&gt;"",'Tempo-Banco'!I100,"")</f>
        <v/>
      </c>
    </row>
    <row r="32" ht="15" customFormat="1" customHeight="1" s="388">
      <c r="A32" s="737" t="n"/>
      <c r="B32" s="655" t="inlineStr">
        <is>
          <t>-</t>
        </is>
      </c>
      <c r="C32" s="388">
        <f>IF('Tempo-Banco'!F101&lt;&gt;"",'Tempo-Banco'!F101,"")</f>
        <v/>
      </c>
      <c r="D32" s="388">
        <f>IF('Tempo-Banco'!G101&lt;&gt;"",'Tempo-Banco'!G101,"")</f>
        <v/>
      </c>
      <c r="E32" s="388">
        <f>IF('Tempo-Banco'!H101&lt;&gt;"",'Tempo-Banco'!H101,"")</f>
        <v/>
      </c>
      <c r="F32" s="388">
        <f>IF('Tempo-Banco'!I101&lt;&gt;"",'Tempo-Banco'!I101,"")</f>
        <v/>
      </c>
    </row>
    <row r="33" ht="15" customFormat="1" customHeight="1" s="388">
      <c r="A33" s="737" t="n"/>
      <c r="B33" s="655" t="inlineStr">
        <is>
          <t>-</t>
        </is>
      </c>
      <c r="C33" s="388">
        <f>IF('Tempo-Banco'!F102&lt;&gt;"",'Tempo-Banco'!F102,"")</f>
        <v/>
      </c>
      <c r="D33" s="388">
        <f>IF('Tempo-Banco'!G102&lt;&gt;"",'Tempo-Banco'!G102,"")</f>
        <v/>
      </c>
      <c r="E33" s="388">
        <f>IF('Tempo-Banco'!H102&lt;&gt;"",'Tempo-Banco'!H102,"")</f>
        <v/>
      </c>
      <c r="F33" s="388">
        <f>IF('Tempo-Banco'!I102&lt;&gt;"",'Tempo-Banco'!I102,"")</f>
        <v/>
      </c>
    </row>
    <row r="34" ht="15" customFormat="1" customHeight="1" s="388">
      <c r="A34" s="737" t="n"/>
      <c r="B34" s="655" t="inlineStr">
        <is>
          <t>-</t>
        </is>
      </c>
      <c r="C34" s="388">
        <f>IF('Tempo-Banco'!F103&lt;&gt;"",'Tempo-Banco'!F103,"")</f>
        <v/>
      </c>
      <c r="D34" s="388">
        <f>IF('Tempo-Banco'!G103&lt;&gt;"",'Tempo-Banco'!G103,"")</f>
        <v/>
      </c>
      <c r="E34" s="388">
        <f>IF('Tempo-Banco'!H103&lt;&gt;"",'Tempo-Banco'!H103,"")</f>
        <v/>
      </c>
      <c r="F34" s="388">
        <f>IF('Tempo-Banco'!I103&lt;&gt;"",'Tempo-Banco'!I103,"")</f>
        <v/>
      </c>
    </row>
    <row r="35" ht="15" customFormat="1" customHeight="1" s="388">
      <c r="A35" s="737" t="n"/>
      <c r="B35" s="655" t="inlineStr">
        <is>
          <t>-</t>
        </is>
      </c>
      <c r="C35" s="388">
        <f>IF('Tempo-Banco'!F104&lt;&gt;"",'Tempo-Banco'!F104,"")</f>
        <v/>
      </c>
      <c r="D35" s="388">
        <f>IF('Tempo-Banco'!G104&lt;&gt;"",'Tempo-Banco'!G104,"")</f>
        <v/>
      </c>
      <c r="E35" s="388">
        <f>IF('Tempo-Banco'!H104&lt;&gt;"",'Tempo-Banco'!H104,"")</f>
        <v/>
      </c>
      <c r="F35" s="388">
        <f>IF('Tempo-Banco'!I104&lt;&gt;"",'Tempo-Banco'!I104,"")</f>
        <v/>
      </c>
    </row>
    <row r="36" ht="15" customFormat="1" customHeight="1" s="388">
      <c r="A36" s="737" t="n"/>
      <c r="B36" s="655" t="inlineStr">
        <is>
          <t>-</t>
        </is>
      </c>
      <c r="C36" s="388">
        <f>IF('Tempo-Banco'!F105&lt;&gt;"",'Tempo-Banco'!F105,"")</f>
        <v/>
      </c>
      <c r="D36" s="388">
        <f>IF('Tempo-Banco'!G105&lt;&gt;"",'Tempo-Banco'!G105,"")</f>
        <v/>
      </c>
      <c r="E36" s="388">
        <f>IF('Tempo-Banco'!H105&lt;&gt;"",'Tempo-Banco'!H105,"")</f>
        <v/>
      </c>
      <c r="F36" s="388">
        <f>IF('Tempo-Banco'!I105&lt;&gt;"",'Tempo-Banco'!I105,"")</f>
        <v/>
      </c>
    </row>
    <row r="37" ht="15" customFormat="1" customHeight="1" s="388">
      <c r="A37" s="737" t="n"/>
      <c r="B37" s="655" t="inlineStr">
        <is>
          <t>-</t>
        </is>
      </c>
      <c r="C37" s="388">
        <f>IF('Tempo-Banco'!F106&lt;&gt;"",'Tempo-Banco'!F106,"")</f>
        <v/>
      </c>
      <c r="D37" s="388">
        <f>IF('Tempo-Banco'!G106&lt;&gt;"",'Tempo-Banco'!G106,"")</f>
        <v/>
      </c>
      <c r="E37" s="388">
        <f>IF('Tempo-Banco'!H106&lt;&gt;"",'Tempo-Banco'!H106,"")</f>
        <v/>
      </c>
      <c r="F37" s="388">
        <f>IF('Tempo-Banco'!I106&lt;&gt;"",'Tempo-Banco'!I106,"")</f>
        <v/>
      </c>
    </row>
    <row r="38" ht="15" customFormat="1" customHeight="1" s="388">
      <c r="A38" s="737" t="n"/>
      <c r="B38" s="655" t="inlineStr">
        <is>
          <t>-</t>
        </is>
      </c>
      <c r="C38" s="388">
        <f>IF('Tempo-Banco'!F107&lt;&gt;"",'Tempo-Banco'!F107,"")</f>
        <v/>
      </c>
      <c r="D38" s="388">
        <f>IF('Tempo-Banco'!G107&lt;&gt;"",'Tempo-Banco'!G107,"")</f>
        <v/>
      </c>
      <c r="E38" s="388">
        <f>IF('Tempo-Banco'!H107&lt;&gt;"",'Tempo-Banco'!H107,"")</f>
        <v/>
      </c>
      <c r="F38" s="388">
        <f>IF('Tempo-Banco'!I107&lt;&gt;"",'Tempo-Banco'!I107,"")</f>
        <v/>
      </c>
    </row>
    <row r="39" ht="15" customFormat="1" customHeight="1" s="388">
      <c r="A39" s="737" t="n"/>
      <c r="B39" s="655" t="inlineStr">
        <is>
          <t>-</t>
        </is>
      </c>
      <c r="C39" s="388">
        <f>IF('Tempo-Banco'!F108&lt;&gt;"",'Tempo-Banco'!F108,"")</f>
        <v/>
      </c>
      <c r="D39" s="388">
        <f>IF('Tempo-Banco'!G108&lt;&gt;"",'Tempo-Banco'!G108,"")</f>
        <v/>
      </c>
      <c r="E39" s="388">
        <f>IF('Tempo-Banco'!H108&lt;&gt;"",'Tempo-Banco'!H108,"")</f>
        <v/>
      </c>
      <c r="F39" s="388">
        <f>IF('Tempo-Banco'!I108&lt;&gt;"",'Tempo-Banco'!I108,"")</f>
        <v/>
      </c>
    </row>
    <row r="40" ht="15" customFormat="1" customHeight="1" s="388">
      <c r="A40" s="737" t="n"/>
      <c r="B40" s="655" t="inlineStr">
        <is>
          <t>-</t>
        </is>
      </c>
      <c r="C40" s="388">
        <f>IF('Tempo-Banco'!F109&lt;&gt;"",'Tempo-Banco'!F109,"")</f>
        <v/>
      </c>
      <c r="D40" s="388">
        <f>IF('Tempo-Banco'!G109&lt;&gt;"",'Tempo-Banco'!G109,"")</f>
        <v/>
      </c>
      <c r="E40" s="388">
        <f>IF('Tempo-Banco'!H109&lt;&gt;"",'Tempo-Banco'!H109,"")</f>
        <v/>
      </c>
      <c r="F40" s="388">
        <f>IF('Tempo-Banco'!I109&lt;&gt;"",'Tempo-Banco'!I109,"")</f>
        <v/>
      </c>
    </row>
    <row r="41" ht="15" customFormat="1" customHeight="1" s="388">
      <c r="A41" s="737" t="n"/>
      <c r="B41" s="655" t="inlineStr">
        <is>
          <t>-</t>
        </is>
      </c>
      <c r="C41" s="388">
        <f>IF('Tempo-Banco'!F110&lt;&gt;"",'Tempo-Banco'!F110,"")</f>
        <v/>
      </c>
      <c r="D41" s="388">
        <f>IF('Tempo-Banco'!G110&lt;&gt;"",'Tempo-Banco'!G110,"")</f>
        <v/>
      </c>
      <c r="E41" s="388">
        <f>IF('Tempo-Banco'!H110&lt;&gt;"",'Tempo-Banco'!H110,"")</f>
        <v/>
      </c>
      <c r="F41" s="388">
        <f>IF('Tempo-Banco'!I110&lt;&gt;"",'Tempo-Banco'!I110,"")</f>
        <v/>
      </c>
    </row>
    <row r="42" ht="15" customFormat="1" customHeight="1" s="388">
      <c r="A42" s="737" t="n"/>
      <c r="B42" s="655" t="inlineStr">
        <is>
          <t>-</t>
        </is>
      </c>
      <c r="C42" s="388">
        <f>IF('Tempo-Banco'!F111&lt;&gt;"",'Tempo-Banco'!F111,"")</f>
        <v/>
      </c>
      <c r="D42" s="388">
        <f>IF('Tempo-Banco'!G111&lt;&gt;"",'Tempo-Banco'!G111,"")</f>
        <v/>
      </c>
      <c r="E42" s="388">
        <f>IF('Tempo-Banco'!H111&lt;&gt;"",'Tempo-Banco'!H111,"")</f>
        <v/>
      </c>
      <c r="F42" s="388">
        <f>IF('Tempo-Banco'!I111&lt;&gt;"",'Tempo-Banco'!I111,"")</f>
        <v/>
      </c>
    </row>
    <row r="43" ht="15" customFormat="1" customHeight="1" s="388">
      <c r="A43" s="737" t="n"/>
      <c r="B43" s="655" t="inlineStr">
        <is>
          <t>-</t>
        </is>
      </c>
      <c r="C43" s="388">
        <f>IF('Tempo-Banco'!F112&lt;&gt;"",'Tempo-Banco'!F112,"")</f>
        <v/>
      </c>
      <c r="D43" s="388">
        <f>IF('Tempo-Banco'!G112&lt;&gt;"",'Tempo-Banco'!G112,"")</f>
        <v/>
      </c>
      <c r="E43" s="388">
        <f>IF('Tempo-Banco'!H112&lt;&gt;"",'Tempo-Banco'!H112,"")</f>
        <v/>
      </c>
      <c r="F43" s="388">
        <f>IF('Tempo-Banco'!I112&lt;&gt;"",'Tempo-Banco'!I112,"")</f>
        <v/>
      </c>
    </row>
    <row r="44" ht="15" customFormat="1" customHeight="1" s="388">
      <c r="A44" s="737" t="n"/>
      <c r="B44" s="655" t="inlineStr">
        <is>
          <t>-</t>
        </is>
      </c>
      <c r="C44" s="388">
        <f>IF('Tempo-Banco'!F113&lt;&gt;"",'Tempo-Banco'!F113,"")</f>
        <v/>
      </c>
      <c r="D44" s="388">
        <f>IF('Tempo-Banco'!G113&lt;&gt;"",'Tempo-Banco'!G113,"")</f>
        <v/>
      </c>
      <c r="E44" s="388">
        <f>IF('Tempo-Banco'!H113&lt;&gt;"",'Tempo-Banco'!H113,"")</f>
        <v/>
      </c>
      <c r="F44" s="388">
        <f>IF('Tempo-Banco'!I113&lt;&gt;"",'Tempo-Banco'!I113,"")</f>
        <v/>
      </c>
    </row>
    <row r="45" ht="15" customFormat="1" customHeight="1" s="388">
      <c r="A45" s="737" t="n"/>
      <c r="B45" s="655" t="inlineStr">
        <is>
          <t>-</t>
        </is>
      </c>
      <c r="C45" s="388">
        <f>IF('Tempo-Banco'!F114&lt;&gt;"",'Tempo-Banco'!F114,"")</f>
        <v/>
      </c>
      <c r="D45" s="388">
        <f>IF('Tempo-Banco'!G114&lt;&gt;"",'Tempo-Banco'!G114,"")</f>
        <v/>
      </c>
      <c r="E45" s="388">
        <f>IF('Tempo-Banco'!H114&lt;&gt;"",'Tempo-Banco'!H114,"")</f>
        <v/>
      </c>
      <c r="F45" s="388">
        <f>IF('Tempo-Banco'!I114&lt;&gt;"",'Tempo-Banco'!I114,"")</f>
        <v/>
      </c>
    </row>
    <row r="46" ht="15" customFormat="1" customHeight="1" s="388">
      <c r="A46" s="737" t="n"/>
      <c r="B46" s="655" t="inlineStr">
        <is>
          <t>-</t>
        </is>
      </c>
      <c r="C46" s="388">
        <f>IF('Tempo-Banco'!F115&lt;&gt;"",'Tempo-Banco'!F115,"")</f>
        <v/>
      </c>
      <c r="D46" s="388">
        <f>IF('Tempo-Banco'!G115&lt;&gt;"",'Tempo-Banco'!G115,"")</f>
        <v/>
      </c>
      <c r="E46" s="388">
        <f>IF('Tempo-Banco'!H115&lt;&gt;"",'Tempo-Banco'!H115,"")</f>
        <v/>
      </c>
      <c r="F46" s="388">
        <f>IF('Tempo-Banco'!I115&lt;&gt;"",'Tempo-Banco'!I115,"")</f>
        <v/>
      </c>
    </row>
    <row r="47" ht="15" customFormat="1" customHeight="1" s="388">
      <c r="A47" s="737" t="n"/>
      <c r="B47" s="655" t="inlineStr">
        <is>
          <t>-</t>
        </is>
      </c>
      <c r="C47" s="388">
        <f>IF('Tempo-Banco'!F116&lt;&gt;"",'Tempo-Banco'!F116,"")</f>
        <v/>
      </c>
      <c r="D47" s="388">
        <f>IF('Tempo-Banco'!G116&lt;&gt;"",'Tempo-Banco'!G116,"")</f>
        <v/>
      </c>
      <c r="E47" s="388">
        <f>IF('Tempo-Banco'!H116&lt;&gt;"",'Tempo-Banco'!H116,"")</f>
        <v/>
      </c>
      <c r="F47" s="388">
        <f>IF('Tempo-Banco'!I116&lt;&gt;"",'Tempo-Banco'!I116,"")</f>
        <v/>
      </c>
    </row>
    <row r="48" ht="15" customFormat="1" customHeight="1" s="388">
      <c r="A48" s="737" t="n"/>
      <c r="B48" s="655" t="inlineStr">
        <is>
          <t>-</t>
        </is>
      </c>
      <c r="C48" s="388">
        <f>IF('Tempo-Banco'!F117&lt;&gt;"",'Tempo-Banco'!F117,"")</f>
        <v/>
      </c>
      <c r="D48" s="388">
        <f>IF('Tempo-Banco'!G117&lt;&gt;"",'Tempo-Banco'!G117,"")</f>
        <v/>
      </c>
      <c r="E48" s="388">
        <f>IF('Tempo-Banco'!H117&lt;&gt;"",'Tempo-Banco'!H117,"")</f>
        <v/>
      </c>
      <c r="F48" s="388">
        <f>IF('Tempo-Banco'!I117&lt;&gt;"",'Tempo-Banco'!I117,"")</f>
        <v/>
      </c>
    </row>
    <row r="49" ht="15" customFormat="1" customHeight="1" s="388">
      <c r="A49" s="737" t="n"/>
      <c r="B49" s="655" t="inlineStr">
        <is>
          <t>-</t>
        </is>
      </c>
      <c r="C49" s="388">
        <f>IF('Tempo-Banco'!F118&lt;&gt;"",'Tempo-Banco'!F118,"")</f>
        <v/>
      </c>
      <c r="D49" s="388">
        <f>IF('Tempo-Banco'!G118&lt;&gt;"",'Tempo-Banco'!G118,"")</f>
        <v/>
      </c>
      <c r="E49" s="388">
        <f>IF('Tempo-Banco'!H118&lt;&gt;"",'Tempo-Banco'!H118,"")</f>
        <v/>
      </c>
      <c r="F49" s="388">
        <f>IF('Tempo-Banco'!I118&lt;&gt;"",'Tempo-Banco'!I118,"")</f>
        <v/>
      </c>
    </row>
    <row r="50" ht="15" customFormat="1" customHeight="1" s="388">
      <c r="A50" s="737" t="n"/>
      <c r="B50" s="655" t="inlineStr">
        <is>
          <t>-</t>
        </is>
      </c>
      <c r="C50" s="388">
        <f>IF('Tempo-Banco'!F119&lt;&gt;"",'Tempo-Banco'!F119,"")</f>
        <v/>
      </c>
      <c r="D50" s="388">
        <f>IF('Tempo-Banco'!G119&lt;&gt;"",'Tempo-Banco'!G119,"")</f>
        <v/>
      </c>
      <c r="E50" s="388">
        <f>IF('Tempo-Banco'!H119&lt;&gt;"",'Tempo-Banco'!H119,"")</f>
        <v/>
      </c>
      <c r="F50" s="388">
        <f>IF('Tempo-Banco'!I119&lt;&gt;"",'Tempo-Banco'!I119,"")</f>
        <v/>
      </c>
    </row>
    <row r="51" ht="15" customFormat="1" customHeight="1" s="388">
      <c r="A51" s="737" t="n"/>
      <c r="B51" s="655" t="inlineStr">
        <is>
          <t>-</t>
        </is>
      </c>
      <c r="C51" s="388">
        <f>IF('Tempo-Banco'!F120&lt;&gt;"",'Tempo-Banco'!F120,"")</f>
        <v/>
      </c>
      <c r="D51" s="388">
        <f>IF('Tempo-Banco'!G120&lt;&gt;"",'Tempo-Banco'!G120,"")</f>
        <v/>
      </c>
      <c r="E51" s="388">
        <f>IF('Tempo-Banco'!H120&lt;&gt;"",'Tempo-Banco'!H120,"")</f>
        <v/>
      </c>
      <c r="F51" s="388">
        <f>IF('Tempo-Banco'!I120&lt;&gt;"",'Tempo-Banco'!I120,"")</f>
        <v/>
      </c>
    </row>
    <row r="52" ht="15" customFormat="1" customHeight="1" s="388">
      <c r="A52" s="737" t="n"/>
      <c r="B52" s="655" t="inlineStr">
        <is>
          <t>-</t>
        </is>
      </c>
      <c r="C52" s="388">
        <f>IF('Tempo-Banco'!F121&lt;&gt;"",'Tempo-Banco'!F121,"")</f>
        <v/>
      </c>
      <c r="D52" s="388">
        <f>IF('Tempo-Banco'!G121&lt;&gt;"",'Tempo-Banco'!G121,"")</f>
        <v/>
      </c>
      <c r="E52" s="388">
        <f>IF('Tempo-Banco'!H121&lt;&gt;"",'Tempo-Banco'!H121,"")</f>
        <v/>
      </c>
      <c r="F52" s="388">
        <f>IF('Tempo-Banco'!I121&lt;&gt;"",'Tempo-Banco'!I121,"")</f>
        <v/>
      </c>
    </row>
    <row r="53" ht="15" customFormat="1" customHeight="1" s="388">
      <c r="A53" s="737" t="n"/>
      <c r="B53" s="655" t="inlineStr">
        <is>
          <t>-</t>
        </is>
      </c>
      <c r="C53" s="388">
        <f>IF('Tempo-Banco'!F122&lt;&gt;"",'Tempo-Banco'!F122,"")</f>
        <v/>
      </c>
      <c r="D53" s="388">
        <f>IF('Tempo-Banco'!G122&lt;&gt;"",'Tempo-Banco'!G122,"")</f>
        <v/>
      </c>
      <c r="E53" s="388">
        <f>IF('Tempo-Banco'!H122&lt;&gt;"",'Tempo-Banco'!H122,"")</f>
        <v/>
      </c>
      <c r="F53" s="388">
        <f>IF('Tempo-Banco'!I122&lt;&gt;"",'Tempo-Banco'!I122,"")</f>
        <v/>
      </c>
    </row>
    <row r="54" ht="15" customFormat="1" customHeight="1" s="388">
      <c r="A54" s="737" t="n"/>
      <c r="B54" s="655" t="inlineStr">
        <is>
          <t>-</t>
        </is>
      </c>
      <c r="C54" s="388">
        <f>IF('Tempo-Banco'!F123&lt;&gt;"",'Tempo-Banco'!F123,"")</f>
        <v/>
      </c>
      <c r="D54" s="388">
        <f>IF('Tempo-Banco'!G123&lt;&gt;"",'Tempo-Banco'!G123,"")</f>
        <v/>
      </c>
      <c r="E54" s="388">
        <f>IF('Tempo-Banco'!H123&lt;&gt;"",'Tempo-Banco'!H123,"")</f>
        <v/>
      </c>
      <c r="F54" s="388">
        <f>IF('Tempo-Banco'!I123&lt;&gt;"",'Tempo-Banco'!I123,"")</f>
        <v/>
      </c>
    </row>
    <row r="55" ht="15" customFormat="1" customHeight="1" s="388">
      <c r="A55" s="737" t="n"/>
      <c r="B55" s="655" t="inlineStr">
        <is>
          <t>-</t>
        </is>
      </c>
      <c r="C55" s="388">
        <f>IF('Tempo-Banco'!F124&lt;&gt;"",'Tempo-Banco'!F124,"")</f>
        <v/>
      </c>
      <c r="D55" s="388">
        <f>IF('Tempo-Banco'!G124&lt;&gt;"",'Tempo-Banco'!G124,"")</f>
        <v/>
      </c>
      <c r="E55" s="388">
        <f>IF('Tempo-Banco'!H124&lt;&gt;"",'Tempo-Banco'!H124,"")</f>
        <v/>
      </c>
      <c r="F55" s="388">
        <f>IF('Tempo-Banco'!I124&lt;&gt;"",'Tempo-Banco'!I124,"")</f>
        <v/>
      </c>
    </row>
    <row r="56" ht="15" customFormat="1" customHeight="1" s="388">
      <c r="A56" s="737" t="n"/>
      <c r="B56" s="655" t="inlineStr">
        <is>
          <t>-</t>
        </is>
      </c>
      <c r="C56" s="388">
        <f>IF('Tempo-Banco'!F125&lt;&gt;"",'Tempo-Banco'!F125,"")</f>
        <v/>
      </c>
      <c r="D56" s="388">
        <f>IF('Tempo-Banco'!G125&lt;&gt;"",'Tempo-Banco'!G125,"")</f>
        <v/>
      </c>
      <c r="E56" s="388">
        <f>IF('Tempo-Banco'!H125&lt;&gt;"",'Tempo-Banco'!H125,"")</f>
        <v/>
      </c>
      <c r="F56" s="388">
        <f>IF('Tempo-Banco'!I125&lt;&gt;"",'Tempo-Banco'!I125,"")</f>
        <v/>
      </c>
    </row>
    <row r="57" ht="15" customFormat="1" customHeight="1" s="388">
      <c r="A57" s="737" t="n"/>
      <c r="B57" s="655" t="inlineStr">
        <is>
          <t>-</t>
        </is>
      </c>
      <c r="C57" s="388">
        <f>IF('Tempo-Banco'!F126&lt;&gt;"",'Tempo-Banco'!F126,"")</f>
        <v/>
      </c>
      <c r="D57" s="388">
        <f>IF('Tempo-Banco'!G126&lt;&gt;"",'Tempo-Banco'!G126,"")</f>
        <v/>
      </c>
      <c r="E57" s="388">
        <f>IF('Tempo-Banco'!H126&lt;&gt;"",'Tempo-Banco'!H126,"")</f>
        <v/>
      </c>
      <c r="F57" s="388">
        <f>IF('Tempo-Banco'!I126&lt;&gt;"",'Tempo-Banco'!I126,"")</f>
        <v/>
      </c>
    </row>
    <row r="58" ht="15" customFormat="1" customHeight="1" s="388">
      <c r="A58" s="737" t="n"/>
      <c r="B58" s="655" t="inlineStr">
        <is>
          <t>-</t>
        </is>
      </c>
      <c r="C58" s="388">
        <f>IF('Tempo-Banco'!F127&lt;&gt;"",'Tempo-Banco'!F127,"")</f>
        <v/>
      </c>
      <c r="D58" s="388">
        <f>IF('Tempo-Banco'!G127&lt;&gt;"",'Tempo-Banco'!G127,"")</f>
        <v/>
      </c>
      <c r="E58" s="388">
        <f>IF('Tempo-Banco'!H127&lt;&gt;"",'Tempo-Banco'!H127,"")</f>
        <v/>
      </c>
      <c r="F58" s="388">
        <f>IF('Tempo-Banco'!I127&lt;&gt;"",'Tempo-Banco'!I127,"")</f>
        <v/>
      </c>
    </row>
    <row r="59" ht="15" customFormat="1" customHeight="1" s="388">
      <c r="A59" s="737" t="n"/>
      <c r="B59" s="655" t="inlineStr">
        <is>
          <t>-</t>
        </is>
      </c>
      <c r="C59" s="388">
        <f>IF('tempo-banco'!#ref!&lt;&gt;"",'tempo-banco'!#ref!,"")</f>
        <v/>
      </c>
      <c r="D59" s="388">
        <f>IF('tempo-banco'!#ref!&lt;&gt;"",'tempo-banco'!#ref!,"")</f>
        <v/>
      </c>
      <c r="E59" s="388">
        <f>IF('tempo-banco'!#ref!&lt;&gt;"",'tempo-banco'!#ref!,"")</f>
        <v/>
      </c>
      <c r="F59" s="388">
        <f>IF('tempo-banco'!#ref!&lt;&gt;"",'tempo-banco'!#ref!,"")</f>
        <v/>
      </c>
    </row>
    <row r="60" ht="15" customFormat="1" customHeight="1" s="388">
      <c r="A60" s="737" t="n"/>
      <c r="B60" s="655" t="inlineStr">
        <is>
          <t>-</t>
        </is>
      </c>
      <c r="C60" s="388">
        <f>IF('tempo-banco'!#ref!&lt;&gt;"",'tempo-banco'!#ref!,"")</f>
        <v/>
      </c>
      <c r="D60" s="388">
        <f>IF('tempo-banco'!#ref!&lt;&gt;"",'tempo-banco'!#ref!,"")</f>
        <v/>
      </c>
      <c r="E60" s="388">
        <f>IF('tempo-banco'!#ref!&lt;&gt;"",'tempo-banco'!#ref!,"")</f>
        <v/>
      </c>
      <c r="F60" s="388">
        <f>IF('tempo-banco'!#ref!&lt;&gt;"",'tempo-banco'!#ref!,"")</f>
        <v/>
      </c>
    </row>
    <row r="61" ht="15" customFormat="1" customHeight="1" s="388">
      <c r="A61" s="737" t="n"/>
      <c r="B61" s="655" t="inlineStr">
        <is>
          <t>-</t>
        </is>
      </c>
      <c r="C61" s="388">
        <f>IF('tempo-banco'!#ref!&lt;&gt;"",'tempo-banco'!#ref!,"")</f>
        <v/>
      </c>
      <c r="D61" s="388">
        <f>IF('tempo-banco'!#ref!&lt;&gt;"",'tempo-banco'!#ref!,"")</f>
        <v/>
      </c>
      <c r="E61" s="388">
        <f>IF('tempo-banco'!#ref!&lt;&gt;"",'tempo-banco'!#ref!,"")</f>
        <v/>
      </c>
      <c r="F61" s="388">
        <f>IF('tempo-banco'!#ref!&lt;&gt;"",'tempo-banco'!#ref!,"")</f>
        <v/>
      </c>
    </row>
    <row r="62" ht="15" customFormat="1" customHeight="1" s="388">
      <c r="A62" s="737" t="n"/>
      <c r="B62" s="655" t="inlineStr">
        <is>
          <t>-</t>
        </is>
      </c>
      <c r="C62" s="388">
        <f>IF('tempo-banco'!#ref!&lt;&gt;"",'tempo-banco'!#ref!,"")</f>
        <v/>
      </c>
      <c r="D62" s="388">
        <f>IF('tempo-banco'!#ref!&lt;&gt;"",'tempo-banco'!#ref!,"")</f>
        <v/>
      </c>
      <c r="E62" s="388">
        <f>IF('tempo-banco'!#ref!&lt;&gt;"",'tempo-banco'!#ref!,"")</f>
        <v/>
      </c>
      <c r="F62" s="388">
        <f>IF('tempo-banco'!#ref!&lt;&gt;"",'tempo-banco'!#ref!,"")</f>
        <v/>
      </c>
    </row>
    <row r="63" ht="15" customFormat="1" customHeight="1" s="388">
      <c r="A63" s="737" t="n"/>
      <c r="B63" s="655" t="inlineStr">
        <is>
          <t>-</t>
        </is>
      </c>
      <c r="C63" s="388">
        <f>IF('tempo-banco'!#ref!&lt;&gt;"",'tempo-banco'!#ref!,"")</f>
        <v/>
      </c>
      <c r="D63" s="388">
        <f>IF('tempo-banco'!#ref!&lt;&gt;"",'tempo-banco'!#ref!,"")</f>
        <v/>
      </c>
      <c r="E63" s="388">
        <f>IF('tempo-banco'!#ref!&lt;&gt;"",'tempo-banco'!#ref!,"")</f>
        <v/>
      </c>
      <c r="F63" s="388">
        <f>IF('tempo-banco'!#ref!&lt;&gt;"",'tempo-banco'!#ref!,"")</f>
        <v/>
      </c>
    </row>
    <row r="64" ht="15" customFormat="1" customHeight="1" s="388">
      <c r="A64" s="737" t="n"/>
      <c r="B64" s="655" t="inlineStr">
        <is>
          <t>-</t>
        </is>
      </c>
      <c r="C64" s="388">
        <f>IF('tempo-banco'!#ref!&lt;&gt;"",'tempo-banco'!#ref!,"")</f>
        <v/>
      </c>
      <c r="D64" s="388">
        <f>IF('tempo-banco'!#ref!&lt;&gt;"",'tempo-banco'!#ref!,"")</f>
        <v/>
      </c>
      <c r="E64" s="388">
        <f>IF('tempo-banco'!#ref!&lt;&gt;"",'tempo-banco'!#ref!,"")</f>
        <v/>
      </c>
      <c r="F64" s="388">
        <f>IF('tempo-banco'!#ref!&lt;&gt;"",'tempo-banco'!#ref!,"")</f>
        <v/>
      </c>
    </row>
    <row r="65" ht="15" customFormat="1" customHeight="1" s="388">
      <c r="A65" s="737" t="n"/>
      <c r="B65" s="655" t="inlineStr">
        <is>
          <t>-</t>
        </is>
      </c>
      <c r="C65" s="388">
        <f>IF('tempo-banco'!#ref!&lt;&gt;"",'tempo-banco'!#ref!,"")</f>
        <v/>
      </c>
      <c r="D65" s="388">
        <f>IF('tempo-banco'!#ref!&lt;&gt;"",'tempo-banco'!#ref!,"")</f>
        <v/>
      </c>
      <c r="E65" s="388">
        <f>IF('tempo-banco'!#ref!&lt;&gt;"",'tempo-banco'!#ref!,"")</f>
        <v/>
      </c>
      <c r="F65" s="388">
        <f>IF('tempo-banco'!#ref!&lt;&gt;"",'tempo-banco'!#ref!,"")</f>
        <v/>
      </c>
    </row>
    <row r="66" ht="15" customFormat="1" customHeight="1" s="388">
      <c r="A66" s="737" t="n"/>
      <c r="B66" s="655" t="inlineStr">
        <is>
          <t>-</t>
        </is>
      </c>
      <c r="C66" s="388">
        <f>IF('tempo-banco'!#ref!&lt;&gt;"",'tempo-banco'!#ref!,"")</f>
        <v/>
      </c>
      <c r="D66" s="388">
        <f>IF('tempo-banco'!#ref!&lt;&gt;"",'tempo-banco'!#ref!,"")</f>
        <v/>
      </c>
      <c r="E66" s="388">
        <f>IF('tempo-banco'!#ref!&lt;&gt;"",'tempo-banco'!#ref!,"")</f>
        <v/>
      </c>
      <c r="F66" s="388">
        <f>IF('tempo-banco'!#ref!&lt;&gt;"",'tempo-banco'!#ref!,"")</f>
        <v/>
      </c>
    </row>
    <row r="67" ht="15" customFormat="1" customHeight="1" s="388">
      <c r="A67" s="737" t="n"/>
      <c r="B67" s="655" t="inlineStr">
        <is>
          <t>-</t>
        </is>
      </c>
      <c r="C67" s="388">
        <f>IF('tempo-banco'!#ref!&lt;&gt;"",'tempo-banco'!#ref!,"")</f>
        <v/>
      </c>
      <c r="D67" s="388">
        <f>IF('tempo-banco'!#ref!&lt;&gt;"",'tempo-banco'!#ref!,"")</f>
        <v/>
      </c>
      <c r="E67" s="388">
        <f>IF('tempo-banco'!#ref!&lt;&gt;"",'tempo-banco'!#ref!,"")</f>
        <v/>
      </c>
      <c r="F67" s="388">
        <f>IF('tempo-banco'!#ref!&lt;&gt;"",'tempo-banco'!#ref!,"")</f>
        <v/>
      </c>
    </row>
    <row r="68" ht="15" customFormat="1" customHeight="1" s="388">
      <c r="A68" s="737" t="n"/>
      <c r="B68" s="655" t="inlineStr">
        <is>
          <t>-</t>
        </is>
      </c>
      <c r="C68" s="388">
        <f>IF('tempo-banco'!#ref!&lt;&gt;"",'tempo-banco'!#ref!,"")</f>
        <v/>
      </c>
      <c r="D68" s="388">
        <f>IF('tempo-banco'!#ref!&lt;&gt;"",'tempo-banco'!#ref!,"")</f>
        <v/>
      </c>
      <c r="E68" s="388">
        <f>IF('tempo-banco'!#ref!&lt;&gt;"",'tempo-banco'!#ref!,"")</f>
        <v/>
      </c>
      <c r="F68" s="388">
        <f>IF('tempo-banco'!#ref!&lt;&gt;"",'tempo-banco'!#ref!,"")</f>
        <v/>
      </c>
    </row>
    <row r="69" ht="15" customFormat="1" customHeight="1" s="388">
      <c r="A69" s="737" t="n"/>
      <c r="B69" s="655" t="inlineStr">
        <is>
          <t>-</t>
        </is>
      </c>
      <c r="C69" s="388">
        <f>IF('tempo-banco'!#ref!&lt;&gt;"",'tempo-banco'!#ref!,"")</f>
        <v/>
      </c>
      <c r="D69" s="388">
        <f>IF('tempo-banco'!#ref!&lt;&gt;"",'tempo-banco'!#ref!,"")</f>
        <v/>
      </c>
      <c r="E69" s="388">
        <f>IF('tempo-banco'!#ref!&lt;&gt;"",'tempo-banco'!#ref!,"")</f>
        <v/>
      </c>
      <c r="F69" s="388">
        <f>IF('tempo-banco'!#ref!&lt;&gt;"",'tempo-banco'!#ref!,"")</f>
        <v/>
      </c>
    </row>
    <row r="70" ht="15" customFormat="1" customHeight="1" s="388">
      <c r="A70" s="737" t="n"/>
      <c r="B70" s="655" t="inlineStr">
        <is>
          <t>-</t>
        </is>
      </c>
      <c r="C70" s="388">
        <f>IF('tempo-banco'!#ref!&lt;&gt;"",'tempo-banco'!#ref!,"")</f>
        <v/>
      </c>
      <c r="D70" s="388">
        <f>IF('tempo-banco'!#ref!&lt;&gt;"",'tempo-banco'!#ref!,"")</f>
        <v/>
      </c>
      <c r="E70" s="388">
        <f>IF('tempo-banco'!#ref!&lt;&gt;"",'tempo-banco'!#ref!,"")</f>
        <v/>
      </c>
      <c r="F70" s="388">
        <f>IF('tempo-banco'!#ref!&lt;&gt;"",'tempo-banco'!#ref!,"")</f>
        <v/>
      </c>
    </row>
    <row r="71" ht="15" customFormat="1" customHeight="1" s="388">
      <c r="A71" s="737" t="n"/>
      <c r="B71" s="655" t="inlineStr">
        <is>
          <t>-</t>
        </is>
      </c>
      <c r="C71" s="388">
        <f>IF('tempo-banco'!#ref!&lt;&gt;"",'tempo-banco'!#ref!,"")</f>
        <v/>
      </c>
      <c r="D71" s="388">
        <f>IF('tempo-banco'!#ref!&lt;&gt;"",'tempo-banco'!#ref!,"")</f>
        <v/>
      </c>
      <c r="E71" s="388">
        <f>IF('tempo-banco'!#ref!&lt;&gt;"",'tempo-banco'!#ref!,"")</f>
        <v/>
      </c>
      <c r="F71" s="388">
        <f>IF('tempo-banco'!#ref!&lt;&gt;"",'tempo-banco'!#ref!,"")</f>
        <v/>
      </c>
    </row>
    <row r="72" ht="15" customFormat="1" customHeight="1" s="388">
      <c r="A72" s="737" t="n"/>
      <c r="B72" s="655" t="inlineStr">
        <is>
          <t>-</t>
        </is>
      </c>
      <c r="C72" s="388">
        <f>IF('tempo-banco'!#ref!&lt;&gt;"",'tempo-banco'!#ref!,"")</f>
        <v/>
      </c>
      <c r="D72" s="388">
        <f>IF('tempo-banco'!#ref!&lt;&gt;"",'tempo-banco'!#ref!,"")</f>
        <v/>
      </c>
      <c r="E72" s="388">
        <f>IF('tempo-banco'!#ref!&lt;&gt;"",'tempo-banco'!#ref!,"")</f>
        <v/>
      </c>
      <c r="F72" s="388">
        <f>IF('tempo-banco'!#ref!&lt;&gt;"",'tempo-banco'!#ref!,"")</f>
        <v/>
      </c>
    </row>
    <row r="73" ht="15" customFormat="1" customHeight="1" s="388">
      <c r="A73" s="737" t="n"/>
      <c r="B73" s="655" t="inlineStr">
        <is>
          <t>-</t>
        </is>
      </c>
      <c r="C73" s="388">
        <f>IF('tempo-banco'!#ref!&lt;&gt;"",'tempo-banco'!#ref!,"")</f>
        <v/>
      </c>
      <c r="D73" s="388">
        <f>IF('tempo-banco'!#ref!&lt;&gt;"",'tempo-banco'!#ref!,"")</f>
        <v/>
      </c>
      <c r="E73" s="388">
        <f>IF('tempo-banco'!#ref!&lt;&gt;"",'tempo-banco'!#ref!,"")</f>
        <v/>
      </c>
      <c r="F73" s="388">
        <f>IF('tempo-banco'!#ref!&lt;&gt;"",'tempo-banco'!#ref!,"")</f>
        <v/>
      </c>
    </row>
    <row r="74" ht="15" customFormat="1" customHeight="1" s="388">
      <c r="A74" s="737" t="n"/>
      <c r="B74" s="655" t="inlineStr">
        <is>
          <t>-</t>
        </is>
      </c>
      <c r="C74" s="388">
        <f>IF('tempo-banco'!#ref!&lt;&gt;"",'tempo-banco'!#ref!,"")</f>
        <v/>
      </c>
      <c r="D74" s="388">
        <f>IF('Tempo-Banco'!G143&lt;&gt;"",'Tempo-Banco'!G143,"")</f>
        <v/>
      </c>
      <c r="E74" s="388">
        <f>IF('Tempo-Banco'!H143&lt;&gt;"",'Tempo-Banco'!H143,"")</f>
        <v/>
      </c>
      <c r="F74" s="388">
        <f>IF('Tempo-Banco'!I143&lt;&gt;"",'Tempo-Banco'!I143,"")</f>
        <v/>
      </c>
    </row>
    <row r="75" ht="15" customFormat="1" customHeight="1" s="388">
      <c r="A75" s="737" t="n"/>
      <c r="B75" s="655" t="inlineStr">
        <is>
          <t>-</t>
        </is>
      </c>
      <c r="C75" s="388">
        <f>IF('tempo-banco'!#ref!&lt;&gt;"",'tempo-banco'!#ref!,"")</f>
        <v/>
      </c>
      <c r="D75" s="388">
        <f>IF('Tempo-Banco'!G144&lt;&gt;"",'Tempo-Banco'!G144,"")</f>
        <v/>
      </c>
      <c r="E75" s="388">
        <f>IF('Tempo-Banco'!H144&lt;&gt;"",'Tempo-Banco'!H144,"")</f>
        <v/>
      </c>
      <c r="F75" s="388">
        <f>IF('Tempo-Banco'!I144&lt;&gt;"",'Tempo-Banco'!I144,"")</f>
        <v/>
      </c>
    </row>
    <row r="76" ht="15" customFormat="1" customHeight="1" s="388">
      <c r="A76" s="737" t="n"/>
      <c r="B76" s="655" t="inlineStr">
        <is>
          <t>-</t>
        </is>
      </c>
      <c r="C76" s="388">
        <f>IF('tempo-banco'!#ref!&lt;&gt;"",'tempo-banco'!#ref!,"")</f>
        <v/>
      </c>
      <c r="D76" s="388">
        <f>IF('Tempo-Banco'!G145&lt;&gt;"",'Tempo-Banco'!G145,"")</f>
        <v/>
      </c>
      <c r="E76" s="388">
        <f>IF('Tempo-Banco'!H145&lt;&gt;"",'Tempo-Banco'!H145,"")</f>
        <v/>
      </c>
      <c r="F76" s="388">
        <f>IF('Tempo-Banco'!I145&lt;&gt;"",'Tempo-Banco'!I145,"")</f>
        <v/>
      </c>
    </row>
    <row r="77" ht="15" customFormat="1" customHeight="1" s="388">
      <c r="A77" s="737" t="n"/>
      <c r="B77" s="655" t="inlineStr">
        <is>
          <t>-</t>
        </is>
      </c>
      <c r="C77" s="388">
        <f>IF('tempo-banco'!#ref!&lt;&gt;"",'tempo-banco'!#ref!,"")</f>
        <v/>
      </c>
      <c r="D77" s="388">
        <f>IF('Tempo-Banco'!G146&lt;&gt;"",'Tempo-Banco'!G146,"")</f>
        <v/>
      </c>
      <c r="E77" s="388">
        <f>IF('Tempo-Banco'!H146&lt;&gt;"",'Tempo-Banco'!H146,"")</f>
        <v/>
      </c>
      <c r="F77" s="388">
        <f>IF('Tempo-Banco'!I146&lt;&gt;"",'Tempo-Banco'!I146,"")</f>
        <v/>
      </c>
    </row>
    <row r="78" ht="15" customFormat="1" customHeight="1" s="388">
      <c r="A78" s="737" t="n"/>
      <c r="B78" s="655" t="inlineStr">
        <is>
          <t>-</t>
        </is>
      </c>
      <c r="C78" s="388">
        <f>IF('tempo-banco'!#ref!&lt;&gt;"",'tempo-banco'!#ref!,"")</f>
        <v/>
      </c>
      <c r="D78" s="388">
        <f>IF('Tempo-Banco'!G147&lt;&gt;"",'Tempo-Banco'!G147,"")</f>
        <v/>
      </c>
      <c r="E78" s="388">
        <f>IF('Tempo-Banco'!H147&lt;&gt;"",'Tempo-Banco'!H147,"")</f>
        <v/>
      </c>
      <c r="F78" s="388">
        <f>IF('Tempo-Banco'!I147&lt;&gt;"",'Tempo-Banco'!I147,"")</f>
        <v/>
      </c>
    </row>
    <row r="79" ht="15" customFormat="1" customHeight="1" s="388">
      <c r="A79" s="737" t="n"/>
      <c r="B79" s="655" t="inlineStr">
        <is>
          <t>-</t>
        </is>
      </c>
      <c r="C79" s="388">
        <f>IF('tempo-banco'!#ref!&lt;&gt;"",'tempo-banco'!#ref!,"")</f>
        <v/>
      </c>
      <c r="D79" s="388">
        <f>IF('Tempo-Banco'!G148&lt;&gt;"",'Tempo-Banco'!G148,"")</f>
        <v/>
      </c>
      <c r="E79" s="388">
        <f>IF('Tempo-Banco'!H148&lt;&gt;"",'Tempo-Banco'!H148,"")</f>
        <v/>
      </c>
      <c r="F79" s="388">
        <f>IF('Tempo-Banco'!I148&lt;&gt;"",'Tempo-Banco'!I148,"")</f>
        <v/>
      </c>
    </row>
    <row r="80" ht="15" customFormat="1" customHeight="1" s="388">
      <c r="A80" s="737" t="n"/>
      <c r="B80" s="655" t="inlineStr">
        <is>
          <t>-</t>
        </is>
      </c>
      <c r="C80" s="388">
        <f>IF('tempo-banco'!#ref!&lt;&gt;"",'tempo-banco'!#ref!,"")</f>
        <v/>
      </c>
      <c r="D80" s="388">
        <f>IF('Tempo-Banco'!G149&lt;&gt;"",'Tempo-Banco'!G149,"")</f>
        <v/>
      </c>
      <c r="E80" s="388">
        <f>IF('Tempo-Banco'!H149&lt;&gt;"",'Tempo-Banco'!H149,"")</f>
        <v/>
      </c>
      <c r="F80" s="388">
        <f>IF('Tempo-Banco'!I149&lt;&gt;"",'Tempo-Banco'!I149,"")</f>
        <v/>
      </c>
    </row>
    <row r="81" ht="15" customFormat="1" customHeight="1" s="388">
      <c r="A81" s="737" t="n"/>
      <c r="B81" s="655" t="inlineStr">
        <is>
          <t>-</t>
        </is>
      </c>
      <c r="C81" s="388">
        <f>IF('tempo-banco'!#ref!&lt;&gt;"",'tempo-banco'!#ref!,"")</f>
        <v/>
      </c>
      <c r="D81" s="388">
        <f>IF('Tempo-Banco'!G150&lt;&gt;"",'Tempo-Banco'!G150,"")</f>
        <v/>
      </c>
      <c r="E81" s="388">
        <f>IF('Tempo-Banco'!H150&lt;&gt;"",'Tempo-Banco'!H150,"")</f>
        <v/>
      </c>
      <c r="F81" s="388">
        <f>IF('Tempo-Banco'!I150&lt;&gt;"",'Tempo-Banco'!I150,"")</f>
        <v/>
      </c>
    </row>
    <row r="82" ht="15" customFormat="1" customHeight="1" s="388">
      <c r="A82" s="737" t="n"/>
      <c r="B82" s="655" t="inlineStr">
        <is>
          <t>-</t>
        </is>
      </c>
      <c r="C82" s="388">
        <f>IF('tempo-banco'!#ref!&lt;&gt;"",'tempo-banco'!#ref!,"")</f>
        <v/>
      </c>
      <c r="D82" s="388">
        <f>IF('Tempo-Banco'!G151&lt;&gt;"",'Tempo-Banco'!G151,"")</f>
        <v/>
      </c>
      <c r="E82" s="388">
        <f>IF('Tempo-Banco'!H151&lt;&gt;"",'Tempo-Banco'!H151,"")</f>
        <v/>
      </c>
      <c r="F82" s="388">
        <f>IF('Tempo-Banco'!I151&lt;&gt;"",'Tempo-Banco'!I151,"")</f>
        <v/>
      </c>
    </row>
    <row r="83" ht="15" customFormat="1" customHeight="1" s="388">
      <c r="A83" s="737" t="n"/>
      <c r="B83" s="655" t="inlineStr">
        <is>
          <t>-</t>
        </is>
      </c>
      <c r="C83" s="388">
        <f>IF('tempo-banco'!#ref!&lt;&gt;"",'tempo-banco'!#ref!,"")</f>
        <v/>
      </c>
      <c r="D83" s="388">
        <f>IF('Tempo-Banco'!G152&lt;&gt;"",'Tempo-Banco'!G152,"")</f>
        <v/>
      </c>
      <c r="E83" s="388">
        <f>IF('Tempo-Banco'!H152&lt;&gt;"",'Tempo-Banco'!H152,"")</f>
        <v/>
      </c>
      <c r="F83" s="388">
        <f>IF('Tempo-Banco'!I152&lt;&gt;"",'Tempo-Banco'!I152,"")</f>
        <v/>
      </c>
    </row>
    <row r="84" ht="15" customFormat="1" customHeight="1" s="388">
      <c r="A84" s="737" t="n"/>
      <c r="B84" s="655" t="inlineStr">
        <is>
          <t>-</t>
        </is>
      </c>
      <c r="C84" s="388">
        <f>IF('tempo-banco'!#ref!&lt;&gt;"",'tempo-banco'!#ref!,"")</f>
        <v/>
      </c>
      <c r="D84" s="388">
        <f>IF('Tempo-Banco'!G153&lt;&gt;"",'Tempo-Banco'!G153,"")</f>
        <v/>
      </c>
      <c r="E84" s="388">
        <f>IF('Tempo-Banco'!H153&lt;&gt;"",'Tempo-Banco'!H153,"")</f>
        <v/>
      </c>
      <c r="F84" s="388">
        <f>IF('Tempo-Banco'!I153&lt;&gt;"",'Tempo-Banco'!I153,"")</f>
        <v/>
      </c>
    </row>
    <row r="85" ht="15" customFormat="1" customHeight="1" s="388">
      <c r="A85" s="737" t="n"/>
      <c r="B85" s="655" t="inlineStr">
        <is>
          <t>-</t>
        </is>
      </c>
      <c r="C85" s="388">
        <f>IF('tempo-banco'!#ref!&lt;&gt;"",'tempo-banco'!#ref!,"")</f>
        <v/>
      </c>
      <c r="D85" s="388">
        <f>IF('Tempo-Banco'!G154&lt;&gt;"",'Tempo-Banco'!G154,"")</f>
        <v/>
      </c>
      <c r="E85" s="388">
        <f>IF('Tempo-Banco'!H154&lt;&gt;"",'Tempo-Banco'!H154,"")</f>
        <v/>
      </c>
      <c r="F85" s="388">
        <f>IF('Tempo-Banco'!I154&lt;&gt;"",'Tempo-Banco'!I154,"")</f>
        <v/>
      </c>
    </row>
    <row r="86" ht="15" customFormat="1" customHeight="1" s="388">
      <c r="A86" s="737" t="n"/>
      <c r="B86" s="655" t="inlineStr">
        <is>
          <t>-</t>
        </is>
      </c>
      <c r="C86" s="388">
        <f>IF('tempo-banco'!#ref!&lt;&gt;"",'tempo-banco'!#ref!,"")</f>
        <v/>
      </c>
      <c r="D86" s="388">
        <f>IF('Tempo-Banco'!G155&lt;&gt;"",'Tempo-Banco'!G155,"")</f>
        <v/>
      </c>
      <c r="E86" s="388">
        <f>IF('Tempo-Banco'!H155&lt;&gt;"",'Tempo-Banco'!H155,"")</f>
        <v/>
      </c>
      <c r="F86" s="388">
        <f>IF('Tempo-Banco'!I155&lt;&gt;"",'Tempo-Banco'!I155,"")</f>
        <v/>
      </c>
    </row>
    <row r="87" ht="15" customFormat="1" customHeight="1" s="388">
      <c r="A87" s="737" t="n"/>
      <c r="B87" s="655" t="inlineStr">
        <is>
          <t>-</t>
        </is>
      </c>
      <c r="C87" s="388">
        <f>IF('tempo-banco'!#ref!&lt;&gt;"",'tempo-banco'!#ref!,"")</f>
        <v/>
      </c>
      <c r="D87" s="388">
        <f>IF('Tempo-Banco'!G156&lt;&gt;"",'Tempo-Banco'!G156,"")</f>
        <v/>
      </c>
      <c r="E87" s="388">
        <f>IF('Tempo-Banco'!H156&lt;&gt;"",'Tempo-Banco'!H156,"")</f>
        <v/>
      </c>
      <c r="F87" s="388">
        <f>IF('Tempo-Banco'!I156&lt;&gt;"",'Tempo-Banco'!I156,"")</f>
        <v/>
      </c>
    </row>
    <row r="88" ht="15" customFormat="1" customHeight="1" s="388">
      <c r="A88" s="737" t="n"/>
      <c r="B88" s="655" t="inlineStr">
        <is>
          <t>-</t>
        </is>
      </c>
      <c r="C88" s="388">
        <f>IF('tempo-banco'!#ref!&lt;&gt;"",'tempo-banco'!#ref!,"")</f>
        <v/>
      </c>
      <c r="D88" s="388">
        <f>IF('Tempo-Banco'!G157&lt;&gt;"",'Tempo-Banco'!G157,"")</f>
        <v/>
      </c>
      <c r="E88" s="388">
        <f>IF('Tempo-Banco'!H157&lt;&gt;"",'Tempo-Banco'!H157,"")</f>
        <v/>
      </c>
      <c r="F88" s="388">
        <f>IF('Tempo-Banco'!I157&lt;&gt;"",'Tempo-Banco'!I157,"")</f>
        <v/>
      </c>
    </row>
    <row r="89" ht="15" customFormat="1" customHeight="1" s="388">
      <c r="A89" s="737" t="n"/>
      <c r="B89" s="655" t="inlineStr">
        <is>
          <t>-</t>
        </is>
      </c>
      <c r="C89" s="388">
        <f>IF('Tempo-Banco'!F143&lt;&gt;"",'Tempo-Banco'!F143,"")</f>
        <v/>
      </c>
      <c r="D89" s="388">
        <f>IF('Tempo-Banco'!G158&lt;&gt;"",'Tempo-Banco'!G158,"")</f>
        <v/>
      </c>
      <c r="E89" s="388">
        <f>IF('Tempo-Banco'!H158&lt;&gt;"",'Tempo-Banco'!H158,"")</f>
        <v/>
      </c>
      <c r="F89" s="388">
        <f>IF('Tempo-Banco'!I158&lt;&gt;"",'Tempo-Banco'!I158,"")</f>
        <v/>
      </c>
    </row>
    <row r="90" ht="15" customFormat="1" customHeight="1" s="388">
      <c r="A90" s="737" t="n"/>
      <c r="B90" s="655" t="inlineStr">
        <is>
          <t>-</t>
        </is>
      </c>
      <c r="C90" s="388">
        <f>IF('Tempo-Banco'!F144&lt;&gt;"",'Tempo-Banco'!F144,"")</f>
        <v/>
      </c>
      <c r="D90" s="388">
        <f>IF('Tempo-Banco'!G159&lt;&gt;"",'Tempo-Banco'!G159,"")</f>
        <v/>
      </c>
      <c r="E90" s="388">
        <f>IF('Tempo-Banco'!H159&lt;&gt;"",'Tempo-Banco'!H159,"")</f>
        <v/>
      </c>
      <c r="F90" s="388">
        <f>IF('Tempo-Banco'!I159&lt;&gt;"",'Tempo-Banco'!I159,"")</f>
        <v/>
      </c>
    </row>
    <row r="91" ht="15" customFormat="1" customHeight="1" s="388">
      <c r="A91" s="737" t="n"/>
      <c r="B91" s="655" t="inlineStr">
        <is>
          <t>-</t>
        </is>
      </c>
      <c r="C91" s="388">
        <f>IF('Tempo-Banco'!F145&lt;&gt;"",'Tempo-Banco'!F145,"")</f>
        <v/>
      </c>
      <c r="D91" s="388">
        <f>IF('Tempo-Banco'!G160&lt;&gt;"",'Tempo-Banco'!G160,"")</f>
        <v/>
      </c>
      <c r="E91" s="388">
        <f>IF('Tempo-Banco'!H160&lt;&gt;"",'Tempo-Banco'!H160,"")</f>
        <v/>
      </c>
      <c r="F91" s="388">
        <f>IF('Tempo-Banco'!I160&lt;&gt;"",'Tempo-Banco'!I160,"")</f>
        <v/>
      </c>
    </row>
    <row r="92" ht="15" customFormat="1" customHeight="1" s="388">
      <c r="A92" s="737" t="n"/>
      <c r="B92" s="655" t="inlineStr">
        <is>
          <t>-</t>
        </is>
      </c>
      <c r="C92" s="388">
        <f>IF('Tempo-Banco'!F146&lt;&gt;"",'Tempo-Banco'!F146,"")</f>
        <v/>
      </c>
      <c r="D92" s="388">
        <f>IF('Tempo-Banco'!G161&lt;&gt;"",'Tempo-Banco'!G161,"")</f>
        <v/>
      </c>
      <c r="E92" s="388">
        <f>IF('Tempo-Banco'!H161&lt;&gt;"",'Tempo-Banco'!H161,"")</f>
        <v/>
      </c>
      <c r="F92" s="388">
        <f>IF('Tempo-Banco'!I161&lt;&gt;"",'Tempo-Banco'!I161,"")</f>
        <v/>
      </c>
    </row>
    <row r="93" ht="15" customFormat="1" customHeight="1" s="388">
      <c r="A93" s="737" t="n"/>
      <c r="B93" s="655" t="inlineStr">
        <is>
          <t>-</t>
        </is>
      </c>
      <c r="C93" s="388">
        <f>IF('Tempo-Banco'!F147&lt;&gt;"",'Tempo-Banco'!F147,"")</f>
        <v/>
      </c>
      <c r="D93" s="388">
        <f>IF('Tempo-Banco'!G162&lt;&gt;"",'Tempo-Banco'!G162,"")</f>
        <v/>
      </c>
      <c r="E93" s="388">
        <f>IF('Tempo-Banco'!H162&lt;&gt;"",'Tempo-Banco'!H162,"")</f>
        <v/>
      </c>
      <c r="F93" s="388">
        <f>IF('Tempo-Banco'!I162&lt;&gt;"",'Tempo-Banco'!I162,"")</f>
        <v/>
      </c>
    </row>
    <row r="94" ht="15" customFormat="1" customHeight="1" s="388">
      <c r="A94" s="737" t="n"/>
      <c r="B94" s="655" t="inlineStr">
        <is>
          <t>-</t>
        </is>
      </c>
      <c r="C94" s="388">
        <f>IF('Tempo-Banco'!F148&lt;&gt;"",'Tempo-Banco'!F148,"")</f>
        <v/>
      </c>
      <c r="D94" s="388">
        <f>IF('Tempo-Banco'!G163&lt;&gt;"",'Tempo-Banco'!G163,"")</f>
        <v/>
      </c>
      <c r="E94" s="388">
        <f>IF('Tempo-Banco'!H163&lt;&gt;"",'Tempo-Banco'!H163,"")</f>
        <v/>
      </c>
      <c r="F94" s="388">
        <f>IF('Tempo-Banco'!I163&lt;&gt;"",'Tempo-Banco'!I163,"")</f>
        <v/>
      </c>
    </row>
    <row r="95" ht="15" customFormat="1" customHeight="1" s="388">
      <c r="A95" s="737" t="n"/>
      <c r="B95" s="655" t="inlineStr">
        <is>
          <t>-</t>
        </is>
      </c>
      <c r="C95" s="388">
        <f>IF('Tempo-Banco'!F149&lt;&gt;"",'Tempo-Banco'!F149,"")</f>
        <v/>
      </c>
      <c r="D95" s="388">
        <f>IF('Tempo-Banco'!G164&lt;&gt;"",'Tempo-Banco'!G164,"")</f>
        <v/>
      </c>
      <c r="E95" s="388">
        <f>IF('Tempo-Banco'!H164&lt;&gt;"",'Tempo-Banco'!H164,"")</f>
        <v/>
      </c>
      <c r="F95" s="388">
        <f>IF('Tempo-Banco'!I164&lt;&gt;"",'Tempo-Banco'!I164,"")</f>
        <v/>
      </c>
    </row>
    <row r="96" ht="15" customFormat="1" customHeight="1" s="388">
      <c r="A96" s="737" t="n"/>
      <c r="B96" s="655" t="inlineStr">
        <is>
          <t>-</t>
        </is>
      </c>
      <c r="C96" s="388">
        <f>IF('Tempo-Banco'!F150&lt;&gt;"",'Tempo-Banco'!F150,"")</f>
        <v/>
      </c>
      <c r="D96" s="388">
        <f>IF('Tempo-Banco'!G165&lt;&gt;"",'Tempo-Banco'!G165,"")</f>
        <v/>
      </c>
      <c r="E96" s="388">
        <f>IF('Tempo-Banco'!H165&lt;&gt;"",'Tempo-Banco'!H165,"")</f>
        <v/>
      </c>
      <c r="F96" s="388">
        <f>IF('Tempo-Banco'!I165&lt;&gt;"",'Tempo-Banco'!I165,"")</f>
        <v/>
      </c>
    </row>
    <row r="97" ht="15" customFormat="1" customHeight="1" s="388">
      <c r="A97" s="737" t="n"/>
      <c r="B97" s="655" t="inlineStr">
        <is>
          <t>-</t>
        </is>
      </c>
      <c r="C97" s="388">
        <f>IF('Tempo-Banco'!F151&lt;&gt;"",'Tempo-Banco'!F151,"")</f>
        <v/>
      </c>
      <c r="D97" s="388">
        <f>IF('Tempo-Banco'!G166&lt;&gt;"",'Tempo-Banco'!G166,"")</f>
        <v/>
      </c>
      <c r="E97" s="388">
        <f>IF('Tempo-Banco'!H166&lt;&gt;"",'Tempo-Banco'!H166,"")</f>
        <v/>
      </c>
      <c r="F97" s="388">
        <f>IF('Tempo-Banco'!I166&lt;&gt;"",'Tempo-Banco'!I166,"")</f>
        <v/>
      </c>
    </row>
    <row r="98" ht="15" customFormat="1" customHeight="1" s="388">
      <c r="A98" s="737" t="n"/>
      <c r="B98" s="655" t="inlineStr">
        <is>
          <t>-</t>
        </is>
      </c>
      <c r="C98" s="388">
        <f>IF('Tempo-Banco'!F152&lt;&gt;"",'Tempo-Banco'!F152,"")</f>
        <v/>
      </c>
      <c r="D98" s="388">
        <f>IF('Tempo-Banco'!G167&lt;&gt;"",'Tempo-Banco'!G167,"")</f>
        <v/>
      </c>
      <c r="E98" s="388">
        <f>IF('Tempo-Banco'!H167&lt;&gt;"",'Tempo-Banco'!H167,"")</f>
        <v/>
      </c>
      <c r="F98" s="388">
        <f>IF('Tempo-Banco'!I167&lt;&gt;"",'Tempo-Banco'!I167,"")</f>
        <v/>
      </c>
    </row>
    <row r="99" ht="15" customFormat="1" customHeight="1" s="388">
      <c r="A99" s="737" t="n"/>
      <c r="B99" s="655" t="inlineStr">
        <is>
          <t>-</t>
        </is>
      </c>
      <c r="C99" s="388">
        <f>IF('Tempo-Banco'!F153&lt;&gt;"",'Tempo-Banco'!F153,"")</f>
        <v/>
      </c>
      <c r="D99" s="388">
        <f>IF('Tempo-Banco'!G168&lt;&gt;"",'Tempo-Banco'!G168,"")</f>
        <v/>
      </c>
      <c r="E99" s="388">
        <f>IF('Tempo-Banco'!H168&lt;&gt;"",'Tempo-Banco'!H168,"")</f>
        <v/>
      </c>
      <c r="F99" s="388">
        <f>IF('Tempo-Banco'!I168&lt;&gt;"",'Tempo-Banco'!I168,"")</f>
        <v/>
      </c>
    </row>
    <row r="100" ht="15" customFormat="1" customHeight="1" s="388">
      <c r="A100" s="737" t="n"/>
      <c r="B100" s="655" t="inlineStr">
        <is>
          <t>-</t>
        </is>
      </c>
      <c r="C100" s="388">
        <f>IF('Tempo-Banco'!F154&lt;&gt;"",'Tempo-Banco'!F154,"")</f>
        <v/>
      </c>
      <c r="D100" s="388">
        <f>IF('Tempo-Banco'!G169&lt;&gt;"",'Tempo-Banco'!G169,"")</f>
        <v/>
      </c>
      <c r="E100" s="388">
        <f>IF('Tempo-Banco'!H169&lt;&gt;"",'Tempo-Banco'!H169,"")</f>
        <v/>
      </c>
      <c r="F100" s="388">
        <f>IF('Tempo-Banco'!I169&lt;&gt;"",'Tempo-Banco'!I169,"")</f>
        <v/>
      </c>
    </row>
    <row r="101" ht="15" customFormat="1" customHeight="1" s="388">
      <c r="A101" s="737" t="n"/>
      <c r="B101" s="655" t="inlineStr">
        <is>
          <t>-</t>
        </is>
      </c>
      <c r="C101" s="388">
        <f>IF('Tempo-Banco'!F155&lt;&gt;"",'Tempo-Banco'!F155,"")</f>
        <v/>
      </c>
      <c r="D101" s="388">
        <f>IF('Tempo-Banco'!G170&lt;&gt;"",'Tempo-Banco'!G170,"")</f>
        <v/>
      </c>
      <c r="E101" s="388">
        <f>IF('Tempo-Banco'!H170&lt;&gt;"",'Tempo-Banco'!H170,"")</f>
        <v/>
      </c>
      <c r="F101" s="388">
        <f>IF('Tempo-Banco'!I170&lt;&gt;"",'Tempo-Banco'!I170,"")</f>
        <v/>
      </c>
    </row>
    <row r="102" ht="15" customFormat="1" customHeight="1" s="388">
      <c r="A102" s="737" t="n"/>
      <c r="B102" s="655" t="inlineStr">
        <is>
          <t>-</t>
        </is>
      </c>
      <c r="C102" s="388">
        <f>IF('Tempo-Banco'!F156&lt;&gt;"",'Tempo-Banco'!F156,"")</f>
        <v/>
      </c>
      <c r="D102" s="388">
        <f>IF('Tempo-Banco'!G171&lt;&gt;"",'Tempo-Banco'!G171,"")</f>
        <v/>
      </c>
      <c r="E102" s="388">
        <f>IF('Tempo-Banco'!H171&lt;&gt;"",'Tempo-Banco'!H171,"")</f>
        <v/>
      </c>
      <c r="F102" s="388">
        <f>IF('Tempo-Banco'!I171&lt;&gt;"",'Tempo-Banco'!I171,"")</f>
        <v/>
      </c>
    </row>
    <row r="103" ht="15" customFormat="1" customHeight="1" s="388">
      <c r="A103" s="737" t="n"/>
      <c r="B103" s="655" t="inlineStr">
        <is>
          <t>-</t>
        </is>
      </c>
      <c r="C103" s="388">
        <f>IF('Tempo-Banco'!F157&lt;&gt;"",'Tempo-Banco'!F157,"")</f>
        <v/>
      </c>
      <c r="D103" s="388">
        <f>IF('Tempo-Banco'!G172&lt;&gt;"",'Tempo-Banco'!G172,"")</f>
        <v/>
      </c>
      <c r="E103" s="388">
        <f>IF('Tempo-Banco'!H172&lt;&gt;"",'Tempo-Banco'!H172,"")</f>
        <v/>
      </c>
      <c r="F103" s="388">
        <f>IF('Tempo-Banco'!I172&lt;&gt;"",'Tempo-Banco'!I172,"")</f>
        <v/>
      </c>
    </row>
    <row r="104" ht="15" customFormat="1" customHeight="1" s="388">
      <c r="A104" s="737" t="n"/>
      <c r="B104" s="655" t="inlineStr">
        <is>
          <t>-</t>
        </is>
      </c>
      <c r="C104" s="388">
        <f>IF('Tempo-Banco'!F158&lt;&gt;"",'Tempo-Banco'!F158,"")</f>
        <v/>
      </c>
      <c r="D104" s="388">
        <f>IF('Tempo-Banco'!G173&lt;&gt;"",'Tempo-Banco'!G173,"")</f>
        <v/>
      </c>
      <c r="E104" s="388">
        <f>IF('Tempo-Banco'!H173&lt;&gt;"",'Tempo-Banco'!H173,"")</f>
        <v/>
      </c>
      <c r="F104" s="388">
        <f>IF('Tempo-Banco'!I173&lt;&gt;"",'Tempo-Banco'!I173,"")</f>
        <v/>
      </c>
    </row>
    <row r="105" ht="15" customFormat="1" customHeight="1" s="388">
      <c r="A105" s="737" t="n"/>
      <c r="B105" s="655" t="inlineStr">
        <is>
          <t>-</t>
        </is>
      </c>
      <c r="C105" s="388">
        <f>IF('Tempo-Banco'!F159&lt;&gt;"",'Tempo-Banco'!F159,"")</f>
        <v/>
      </c>
      <c r="D105" s="388">
        <f>IF('Tempo-Banco'!G174&lt;&gt;"",'Tempo-Banco'!G174,"")</f>
        <v/>
      </c>
      <c r="E105" s="388">
        <f>IF('Tempo-Banco'!H174&lt;&gt;"",'Tempo-Banco'!H174,"")</f>
        <v/>
      </c>
      <c r="F105" s="388">
        <f>IF('Tempo-Banco'!I174&lt;&gt;"",'Tempo-Banco'!I174,"")</f>
        <v/>
      </c>
    </row>
    <row r="106" ht="15" customFormat="1" customHeight="1" s="388">
      <c r="A106" s="737" t="n"/>
      <c r="B106" s="655" t="inlineStr">
        <is>
          <t>-</t>
        </is>
      </c>
      <c r="C106" s="388">
        <f>IF('Tempo-Banco'!F160&lt;&gt;"",'Tempo-Banco'!F160,"")</f>
        <v/>
      </c>
      <c r="D106" s="388">
        <f>IF('Tempo-Banco'!G175&lt;&gt;"",'Tempo-Banco'!G175,"")</f>
        <v/>
      </c>
      <c r="E106" s="388">
        <f>IF('Tempo-Banco'!H175&lt;&gt;"",'Tempo-Banco'!H175,"")</f>
        <v/>
      </c>
      <c r="F106" s="388">
        <f>IF('Tempo-Banco'!I175&lt;&gt;"",'Tempo-Banco'!I175,"")</f>
        <v/>
      </c>
    </row>
    <row r="107" ht="15" customFormat="1" customHeight="1" s="388">
      <c r="A107" s="737" t="n"/>
      <c r="B107" s="655" t="inlineStr">
        <is>
          <t>-</t>
        </is>
      </c>
      <c r="C107" s="388">
        <f>IF('Tempo-Banco'!F161&lt;&gt;"",'Tempo-Banco'!F161,"")</f>
        <v/>
      </c>
      <c r="D107" s="388">
        <f>IF('Tempo-Banco'!G176&lt;&gt;"",'Tempo-Banco'!G176,"")</f>
        <v/>
      </c>
      <c r="E107" s="388">
        <f>IF('Tempo-Banco'!H176&lt;&gt;"",'Tempo-Banco'!H176,"")</f>
        <v/>
      </c>
      <c r="F107" s="388">
        <f>IF('Tempo-Banco'!I176&lt;&gt;"",'Tempo-Banco'!I176,"")</f>
        <v/>
      </c>
    </row>
    <row r="108" ht="15" customFormat="1" customHeight="1" s="388">
      <c r="A108" s="737" t="n"/>
      <c r="B108" s="655" t="inlineStr">
        <is>
          <t>-</t>
        </is>
      </c>
      <c r="C108" s="388">
        <f>IF('Tempo-Banco'!F162&lt;&gt;"",'Tempo-Banco'!F162,"")</f>
        <v/>
      </c>
      <c r="D108" s="388">
        <f>IF('Tempo-Banco'!G177&lt;&gt;"",'Tempo-Banco'!G177,"")</f>
        <v/>
      </c>
      <c r="E108" s="388">
        <f>IF('Tempo-Banco'!H177&lt;&gt;"",'Tempo-Banco'!H177,"")</f>
        <v/>
      </c>
      <c r="F108" s="388">
        <f>IF('Tempo-Banco'!I177&lt;&gt;"",'Tempo-Banco'!I177,"")</f>
        <v/>
      </c>
    </row>
    <row r="109" ht="15" customHeight="1" s="389">
      <c r="C109" s="738" t="inlineStr">
        <is>
          <t>ne pas supprimer cette ligne</t>
        </is>
      </c>
      <c r="D109" s="388" t="n"/>
      <c r="E109" s="388" t="n"/>
      <c r="F109" s="388" t="n"/>
      <c r="G109" s="388" t="n"/>
      <c r="H109" s="388" t="n"/>
      <c r="I109" s="388" t="n"/>
      <c r="J109" s="388" t="n"/>
      <c r="K109" s="388" t="n"/>
      <c r="L109" s="388" t="n"/>
      <c r="M109" s="388" t="n"/>
      <c r="N109" s="388" t="n"/>
      <c r="O109" s="388" t="n"/>
      <c r="P109" s="388" t="n"/>
      <c r="Q109" s="388" t="n"/>
      <c r="R109" s="388" t="n"/>
      <c r="S109" s="388" t="n"/>
      <c r="T109" s="388" t="n"/>
      <c r="U109" s="388" t="n"/>
      <c r="V109" s="388" t="n"/>
      <c r="W109" s="388" t="n"/>
      <c r="X109" s="388" t="n"/>
      <c r="Y109" s="388" t="n"/>
      <c r="Z109" s="388" t="n"/>
      <c r="AA109" s="388" t="n"/>
      <c r="AB109" s="388" t="n"/>
      <c r="AC109" s="388" t="n"/>
      <c r="AD109" s="388" t="n"/>
      <c r="AE109" s="388" t="n"/>
      <c r="AF109" s="388" t="n"/>
      <c r="AG109" s="388" t="n"/>
      <c r="AH109" s="388" t="n"/>
      <c r="AI109" s="388" t="n"/>
      <c r="AJ109" s="388" t="n"/>
      <c r="AK109" s="388" t="n"/>
      <c r="AL109" s="388" t="n"/>
      <c r="AM109" s="388" t="n"/>
      <c r="AN109" s="388" t="n"/>
      <c r="AO109" s="388" t="n"/>
      <c r="AP109" s="388" t="n"/>
      <c r="AQ109" s="388" t="n"/>
      <c r="AR109" s="388" t="n"/>
      <c r="AS109" s="388" t="n"/>
      <c r="AT109" s="388" t="n"/>
      <c r="AU109" s="388" t="n"/>
      <c r="AV109" s="388" t="n"/>
      <c r="AW109" s="388" t="n"/>
      <c r="AX109" s="388" t="n"/>
      <c r="AY109" s="388" t="n"/>
      <c r="AZ109" s="388" t="n"/>
      <c r="BA109" s="388" t="n"/>
      <c r="BB109" s="388" t="n"/>
      <c r="BC109" s="388" t="n"/>
      <c r="BD109" s="388" t="n"/>
      <c r="BE109" s="388" t="n"/>
      <c r="BF109" s="388" t="n"/>
      <c r="BG109" s="388" t="n"/>
      <c r="BH109" s="388" t="n"/>
      <c r="BI109" s="388" t="n"/>
      <c r="BJ109" s="388" t="n"/>
      <c r="BK109" s="388" t="n"/>
      <c r="BL109" s="388" t="n"/>
      <c r="BM109" s="388" t="n"/>
      <c r="BN109" s="388" t="n"/>
      <c r="BO109" s="388" t="n"/>
      <c r="BP109" s="388" t="n"/>
      <c r="BQ109" s="388" t="n"/>
      <c r="BR109" s="388" t="n"/>
      <c r="BS109" s="388" t="n"/>
      <c r="BT109" s="388" t="n"/>
      <c r="BU109" s="388" t="n"/>
      <c r="BV109" s="388" t="n"/>
      <c r="BW109" s="388" t="n"/>
      <c r="BX109" s="388" t="n"/>
      <c r="BY109" s="388" t="n"/>
      <c r="BZ109" s="388" t="n"/>
      <c r="CA109" s="388" t="n"/>
      <c r="CB109" s="388" t="n"/>
      <c r="CC109" s="388" t="n"/>
      <c r="CD109" s="388" t="n"/>
      <c r="CE109" s="388" t="n"/>
      <c r="CF109" s="388" t="n"/>
      <c r="CG109" s="388" t="n"/>
      <c r="CH109" s="388" t="n"/>
      <c r="CI109" s="388" t="n"/>
      <c r="CJ109" s="388" t="n"/>
      <c r="CK109" s="388" t="n"/>
      <c r="CL109" s="388" t="n"/>
      <c r="CM109" s="388" t="n"/>
      <c r="CN109" s="388" t="n"/>
      <c r="CO109" s="388" t="n"/>
      <c r="CP109" s="388" t="n"/>
      <c r="CQ109" s="388" t="n"/>
      <c r="CR109" s="388" t="n"/>
      <c r="CS109" s="388" t="n"/>
      <c r="CT109" s="388" t="n"/>
      <c r="CU109" s="388" t="n"/>
      <c r="CV109" s="388" t="n"/>
      <c r="CW109" s="388" t="n"/>
      <c r="CX109" s="388" t="n"/>
      <c r="CY109" s="388" t="n"/>
      <c r="CZ109" s="388" t="n"/>
      <c r="DA109" s="388" t="n"/>
      <c r="DB109" s="388" t="n"/>
      <c r="DC109" s="388" t="n"/>
      <c r="DD109" s="388" t="n"/>
      <c r="DE109" s="388" t="n"/>
      <c r="DF109" s="388" t="n"/>
      <c r="DG109" s="388" t="n"/>
      <c r="DH109" s="388" t="n"/>
      <c r="DI109" s="388" t="n"/>
      <c r="DJ109" s="388" t="n"/>
      <c r="DK109" s="388" t="n"/>
      <c r="DL109" s="388" t="n"/>
      <c r="DM109" s="388" t="n"/>
      <c r="DN109" s="388" t="n"/>
      <c r="DO109" s="388" t="n"/>
      <c r="DP109" s="388" t="n"/>
      <c r="DQ109" s="388" t="n"/>
      <c r="DR109" s="388" t="n"/>
      <c r="DS109" s="388" t="n"/>
      <c r="DT109" s="388" t="n"/>
      <c r="DU109" s="388" t="n"/>
      <c r="DV109" s="388" t="n"/>
      <c r="DW109" s="388" t="n"/>
      <c r="DX109" s="388" t="n"/>
      <c r="DY109" s="388" t="n"/>
      <c r="DZ109" s="388" t="n"/>
      <c r="EA109" s="388" t="n"/>
      <c r="EB109" s="388" t="n"/>
      <c r="EC109" s="388" t="n"/>
      <c r="ED109" s="388" t="n"/>
      <c r="EE109" s="388" t="n"/>
      <c r="EF109" s="388" t="n"/>
    </row>
    <row r="110" ht="15" customFormat="1" customHeight="1" s="734">
      <c r="B110" s="735" t="inlineStr">
        <is>
          <t>→</t>
        </is>
      </c>
      <c r="C110" s="739" t="inlineStr">
        <is>
          <t xml:space="preserve">ACOMPTES : </t>
        </is>
      </c>
      <c r="D110" s="388" t="n"/>
      <c r="E110" s="388" t="n"/>
      <c r="F110" s="388" t="n"/>
      <c r="G110" s="388" t="n"/>
      <c r="H110" s="388" t="n"/>
      <c r="I110" s="388" t="n"/>
      <c r="J110" s="388" t="n"/>
      <c r="K110" s="388" t="n"/>
      <c r="L110" s="388" t="n"/>
      <c r="M110" s="388" t="n"/>
      <c r="N110" s="388" t="n"/>
      <c r="O110" s="388" t="n"/>
      <c r="P110" s="388" t="n"/>
      <c r="Q110" s="388" t="n"/>
      <c r="R110" s="388" t="n"/>
      <c r="S110" s="388" t="n"/>
      <c r="T110" s="388" t="n"/>
      <c r="U110" s="388" t="n"/>
      <c r="V110" s="388" t="n"/>
      <c r="W110" s="388" t="n"/>
      <c r="X110" s="388" t="n"/>
      <c r="Y110" s="388" t="n"/>
      <c r="Z110" s="388" t="n"/>
      <c r="AA110" s="388" t="n"/>
      <c r="AB110" s="388" t="n"/>
      <c r="AC110" s="388" t="n"/>
      <c r="AD110" s="388" t="n"/>
      <c r="AE110" s="388" t="n"/>
      <c r="AF110" s="388" t="n"/>
      <c r="AG110" s="388" t="n"/>
      <c r="AH110" s="388" t="n"/>
      <c r="AI110" s="388" t="n"/>
      <c r="AJ110" s="388" t="n"/>
      <c r="AK110" s="388" t="n"/>
      <c r="AL110" s="388" t="n"/>
      <c r="AM110" s="388" t="n"/>
      <c r="AN110" s="388" t="n"/>
      <c r="AO110" s="388" t="n"/>
      <c r="AP110" s="388" t="n"/>
      <c r="AQ110" s="388" t="n"/>
      <c r="AR110" s="388" t="n"/>
      <c r="AS110" s="388" t="n"/>
      <c r="AT110" s="388" t="n"/>
      <c r="AU110" s="388" t="n"/>
      <c r="AV110" s="388" t="n"/>
      <c r="AW110" s="388" t="n"/>
      <c r="AX110" s="388" t="n"/>
      <c r="AY110" s="388" t="n"/>
      <c r="AZ110" s="388" t="n"/>
      <c r="BA110" s="388" t="n"/>
      <c r="BB110" s="388" t="n"/>
      <c r="BC110" s="388" t="n"/>
      <c r="BD110" s="388" t="n"/>
      <c r="BE110" s="388" t="n"/>
      <c r="BF110" s="388" t="n"/>
      <c r="BG110" s="388" t="n"/>
      <c r="BH110" s="388" t="n"/>
      <c r="BI110" s="388" t="n"/>
      <c r="BJ110" s="388" t="n"/>
      <c r="BK110" s="388" t="n"/>
      <c r="BL110" s="388" t="n"/>
      <c r="BM110" s="388" t="n"/>
      <c r="BN110" s="388" t="n"/>
      <c r="BO110" s="388" t="n"/>
      <c r="BP110" s="388" t="n"/>
      <c r="BQ110" s="388" t="n"/>
      <c r="BR110" s="388" t="n"/>
      <c r="BS110" s="388" t="n"/>
      <c r="BT110" s="388" t="n"/>
      <c r="BU110" s="388" t="n"/>
      <c r="BV110" s="388" t="n"/>
      <c r="BW110" s="388" t="n"/>
      <c r="BX110" s="388" t="n"/>
      <c r="BY110" s="388" t="n"/>
      <c r="BZ110" s="388" t="n"/>
      <c r="CA110" s="388" t="n"/>
      <c r="CB110" s="388" t="n"/>
      <c r="CC110" s="388" t="n"/>
      <c r="CD110" s="388" t="n"/>
      <c r="CE110" s="388" t="n"/>
      <c r="CF110" s="388" t="n"/>
      <c r="CG110" s="388" t="n"/>
      <c r="CH110" s="388" t="n"/>
      <c r="CI110" s="388" t="n"/>
      <c r="CJ110" s="388" t="n"/>
      <c r="CK110" s="388" t="n"/>
      <c r="CL110" s="388" t="n"/>
      <c r="CM110" s="388" t="n"/>
      <c r="CN110" s="388" t="n"/>
      <c r="CO110" s="388" t="n"/>
      <c r="CP110" s="388" t="n"/>
      <c r="CQ110" s="388" t="n"/>
      <c r="CR110" s="388" t="n"/>
      <c r="CS110" s="388" t="n"/>
      <c r="CT110" s="388" t="n"/>
      <c r="CU110" s="388" t="n"/>
      <c r="CV110" s="388" t="n"/>
      <c r="CW110" s="388" t="n"/>
      <c r="CX110" s="388" t="n"/>
      <c r="CY110" s="388" t="n"/>
      <c r="CZ110" s="388" t="n"/>
      <c r="DA110" s="388" t="n"/>
      <c r="DB110" s="388" t="n"/>
      <c r="DC110" s="388" t="n"/>
      <c r="DD110" s="388" t="n"/>
      <c r="DE110" s="388" t="n"/>
      <c r="DF110" s="388" t="n"/>
      <c r="DG110" s="388" t="n"/>
      <c r="DH110" s="388" t="n"/>
      <c r="DI110" s="388" t="n"/>
      <c r="DJ110" s="388" t="n"/>
      <c r="DK110" s="388" t="n"/>
      <c r="DL110" s="388" t="n"/>
      <c r="DM110" s="388" t="n"/>
      <c r="DN110" s="388" t="n"/>
      <c r="DO110" s="388" t="n"/>
      <c r="DP110" s="388" t="n"/>
      <c r="DQ110" s="388" t="n"/>
      <c r="DR110" s="388" t="n"/>
      <c r="DS110" s="388" t="n"/>
      <c r="DT110" s="388" t="n"/>
      <c r="DU110" s="388" t="n"/>
      <c r="DV110" s="388" t="n"/>
      <c r="DW110" s="388" t="n"/>
      <c r="DX110" s="388" t="n"/>
      <c r="DY110" s="388" t="n"/>
      <c r="DZ110" s="388" t="n"/>
      <c r="EA110" s="388" t="n"/>
      <c r="EB110" s="388" t="n"/>
      <c r="EC110" s="388" t="n"/>
      <c r="ED110" s="388" t="n"/>
      <c r="EE110" s="388" t="n"/>
      <c r="EF110" s="388" t="n"/>
    </row>
    <row r="111" ht="15" customHeight="1" s="389">
      <c r="A111" s="737" t="n"/>
      <c r="B111" s="655" t="inlineStr">
        <is>
          <t>-</t>
        </is>
      </c>
      <c r="C111" s="388">
        <f>IF(Extractions!C204&lt;&gt;"",Extractions!C204,"")</f>
        <v/>
      </c>
      <c r="D111" s="388">
        <f>Extractions!J204</f>
        <v/>
      </c>
      <c r="E111" s="388" t="inlineStr">
        <is>
          <t>€</t>
        </is>
      </c>
      <c r="F111" s="388" t="n"/>
      <c r="G111" s="388" t="n"/>
      <c r="H111" s="388" t="n"/>
      <c r="I111" s="388" t="n"/>
      <c r="J111" s="388" t="n"/>
      <c r="K111" s="388" t="n"/>
    </row>
    <row r="112" ht="15" customHeight="1" s="389">
      <c r="A112" s="737" t="n"/>
      <c r="B112" s="655" t="inlineStr">
        <is>
          <t>-</t>
        </is>
      </c>
      <c r="C112" s="388">
        <f>IF(Extractions!C205&lt;&gt;"",Extractions!C205,"")</f>
        <v/>
      </c>
      <c r="D112" s="388">
        <f>Extractions!J205</f>
        <v/>
      </c>
      <c r="E112" s="388" t="inlineStr">
        <is>
          <t>€</t>
        </is>
      </c>
      <c r="F112" s="388" t="n"/>
      <c r="G112" s="388" t="n"/>
      <c r="H112" s="388" t="n"/>
      <c r="I112" s="388" t="n"/>
      <c r="J112" s="388" t="n"/>
      <c r="K112" s="388" t="n"/>
    </row>
    <row r="113" ht="15" customHeight="1" s="389">
      <c r="A113" s="737" t="n"/>
      <c r="B113" s="655" t="inlineStr">
        <is>
          <t>-</t>
        </is>
      </c>
      <c r="C113" s="388">
        <f>IF(Extractions!C206&lt;&gt;"",Extractions!C206,"")</f>
        <v/>
      </c>
      <c r="D113" s="388">
        <f>Extractions!J206</f>
        <v/>
      </c>
      <c r="E113" s="388" t="inlineStr">
        <is>
          <t>€</t>
        </is>
      </c>
      <c r="F113" s="388" t="n"/>
      <c r="G113" s="388" t="n"/>
      <c r="H113" s="388" t="n"/>
      <c r="I113" s="388" t="n"/>
      <c r="J113" s="388" t="n"/>
      <c r="K113" s="388" t="n"/>
    </row>
    <row r="114" ht="15" customHeight="1" s="389">
      <c r="A114" s="737" t="n"/>
      <c r="B114" s="655" t="inlineStr">
        <is>
          <t>-</t>
        </is>
      </c>
      <c r="C114" s="388">
        <f>IF(Extractions!C207&lt;&gt;"",Extractions!C207,"")</f>
        <v/>
      </c>
      <c r="D114" s="388">
        <f>Extractions!J207</f>
        <v/>
      </c>
      <c r="E114" s="388" t="inlineStr">
        <is>
          <t>€</t>
        </is>
      </c>
      <c r="F114" s="388" t="n"/>
      <c r="G114" s="388" t="n"/>
      <c r="H114" s="388" t="n"/>
      <c r="I114" s="388" t="n"/>
      <c r="J114" s="388" t="n"/>
      <c r="K114" s="388" t="n"/>
    </row>
    <row r="115" ht="15" customHeight="1" s="389">
      <c r="A115" s="737" t="n"/>
      <c r="B115" s="655" t="inlineStr">
        <is>
          <t>-</t>
        </is>
      </c>
      <c r="C115" s="388">
        <f>IF(Extractions!C208&lt;&gt;"",Extractions!C208,"")</f>
        <v/>
      </c>
      <c r="D115" s="388">
        <f>Extractions!J208</f>
        <v/>
      </c>
      <c r="E115" s="388" t="inlineStr">
        <is>
          <t>€</t>
        </is>
      </c>
      <c r="F115" s="388" t="n"/>
      <c r="G115" s="388" t="n"/>
      <c r="H115" s="388" t="n"/>
      <c r="I115" s="388" t="n"/>
      <c r="J115" s="388" t="n"/>
      <c r="K115" s="388" t="n"/>
    </row>
    <row r="116" ht="15" customHeight="1" s="389">
      <c r="A116" s="737" t="n"/>
      <c r="B116" s="655" t="inlineStr">
        <is>
          <t>-</t>
        </is>
      </c>
      <c r="C116" s="388">
        <f>IF(Extractions!C209&lt;&gt;"",Extractions!C209,"")</f>
        <v/>
      </c>
      <c r="D116" s="388">
        <f>Extractions!J209</f>
        <v/>
      </c>
      <c r="E116" s="388" t="inlineStr">
        <is>
          <t>€</t>
        </is>
      </c>
      <c r="F116" s="388" t="n"/>
      <c r="G116" s="388" t="n"/>
      <c r="H116" s="388" t="n"/>
      <c r="I116" s="388" t="n"/>
      <c r="J116" s="388" t="n"/>
      <c r="K116" s="388" t="n"/>
    </row>
    <row r="117" ht="15" customHeight="1" s="389">
      <c r="A117" s="737" t="n"/>
      <c r="B117" s="655" t="inlineStr">
        <is>
          <t>-</t>
        </is>
      </c>
      <c r="C117" s="388">
        <f>IF(Extractions!C210&lt;&gt;"",Extractions!C210,"")</f>
        <v/>
      </c>
      <c r="D117" s="388">
        <f>Extractions!J210</f>
        <v/>
      </c>
      <c r="E117" s="388" t="inlineStr">
        <is>
          <t>€</t>
        </is>
      </c>
      <c r="F117" s="388" t="n"/>
      <c r="G117" s="388" t="n"/>
      <c r="H117" s="388" t="n"/>
      <c r="I117" s="388" t="n"/>
      <c r="J117" s="388" t="n"/>
      <c r="K117" s="388" t="n"/>
    </row>
    <row r="118" ht="15" customHeight="1" s="389">
      <c r="A118" s="737" t="n"/>
      <c r="B118" s="655" t="inlineStr">
        <is>
          <t>-</t>
        </is>
      </c>
      <c r="C118" s="388">
        <f>IF(Extractions!C211&lt;&gt;"",Extractions!C211,"")</f>
        <v/>
      </c>
      <c r="D118" s="388">
        <f>Extractions!J211</f>
        <v/>
      </c>
      <c r="E118" s="388" t="inlineStr">
        <is>
          <t>€</t>
        </is>
      </c>
      <c r="F118" s="388" t="n"/>
      <c r="G118" s="388" t="n"/>
      <c r="H118" s="388" t="n"/>
      <c r="I118" s="388" t="n"/>
      <c r="J118" s="388" t="n"/>
      <c r="K118" s="388" t="n"/>
    </row>
    <row r="119" ht="15" customHeight="1" s="389">
      <c r="A119" s="737" t="n"/>
      <c r="B119" s="655" t="inlineStr">
        <is>
          <t>-</t>
        </is>
      </c>
      <c r="C119" s="388">
        <f>IF(Extractions!C212&lt;&gt;"",Extractions!C212,"")</f>
        <v/>
      </c>
      <c r="D119" s="388">
        <f>Extractions!J212</f>
        <v/>
      </c>
      <c r="E119" s="388" t="inlineStr">
        <is>
          <t>€</t>
        </is>
      </c>
      <c r="F119" s="388" t="n"/>
      <c r="G119" s="388" t="n"/>
      <c r="H119" s="388" t="n"/>
      <c r="I119" s="388" t="n"/>
      <c r="J119" s="388" t="n"/>
      <c r="K119" s="388" t="n"/>
    </row>
    <row r="120" ht="15" customHeight="1" s="389">
      <c r="A120" s="737" t="n"/>
      <c r="B120" s="655" t="inlineStr">
        <is>
          <t>-</t>
        </is>
      </c>
      <c r="C120" s="388">
        <f>IF(Extractions!C213&lt;&gt;"",Extractions!C213,"")</f>
        <v/>
      </c>
      <c r="D120" s="388">
        <f>Extractions!J213</f>
        <v/>
      </c>
      <c r="E120" s="388" t="inlineStr">
        <is>
          <t>€</t>
        </is>
      </c>
      <c r="F120" s="388" t="n"/>
      <c r="G120" s="388" t="n"/>
      <c r="H120" s="388" t="n"/>
      <c r="I120" s="388" t="n"/>
      <c r="J120" s="388" t="n"/>
      <c r="K120" s="388" t="n"/>
    </row>
    <row r="121" ht="15" customHeight="1" s="389">
      <c r="A121" s="737" t="n"/>
      <c r="B121" s="655" t="inlineStr">
        <is>
          <t>-</t>
        </is>
      </c>
      <c r="C121" s="388">
        <f>IF(Extractions!C214&lt;&gt;"",Extractions!C214,"")</f>
        <v/>
      </c>
      <c r="D121" s="388">
        <f>Extractions!J214</f>
        <v/>
      </c>
      <c r="E121" s="388" t="inlineStr">
        <is>
          <t>€</t>
        </is>
      </c>
      <c r="F121" s="388" t="n"/>
      <c r="G121" s="388" t="n"/>
      <c r="H121" s="388" t="n"/>
      <c r="I121" s="388" t="n"/>
      <c r="J121" s="388" t="n"/>
      <c r="K121" s="388" t="n"/>
    </row>
    <row r="122" ht="15" customHeight="1" s="389">
      <c r="A122" s="737" t="n"/>
      <c r="B122" s="655" t="inlineStr">
        <is>
          <t>-</t>
        </is>
      </c>
      <c r="C122" s="388">
        <f>IF(Extractions!C215&lt;&gt;"",Extractions!C215,"")</f>
        <v/>
      </c>
      <c r="D122" s="388">
        <f>Extractions!J215</f>
        <v/>
      </c>
      <c r="E122" s="388" t="inlineStr">
        <is>
          <t>€</t>
        </is>
      </c>
      <c r="F122" s="388" t="n"/>
      <c r="G122" s="388" t="n"/>
      <c r="H122" s="388" t="n"/>
      <c r="I122" s="388" t="n"/>
      <c r="J122" s="388" t="n"/>
      <c r="K122" s="388" t="n"/>
    </row>
    <row r="123" ht="15" customHeight="1" s="389">
      <c r="A123" s="737" t="n"/>
      <c r="B123" s="655" t="inlineStr">
        <is>
          <t>-</t>
        </is>
      </c>
      <c r="C123" s="388">
        <f>IF(Extractions!C216&lt;&gt;"",Extractions!C216,"")</f>
        <v/>
      </c>
      <c r="D123" s="388">
        <f>Extractions!J216</f>
        <v/>
      </c>
      <c r="E123" s="388" t="inlineStr">
        <is>
          <t>€</t>
        </is>
      </c>
      <c r="F123" s="388" t="n"/>
      <c r="G123" s="388" t="n"/>
      <c r="H123" s="388" t="n"/>
      <c r="I123" s="388" t="n"/>
      <c r="J123" s="388" t="n"/>
      <c r="K123" s="388" t="n"/>
    </row>
    <row r="124" ht="15" customHeight="1" s="389">
      <c r="A124" s="737" t="n"/>
      <c r="B124" s="655" t="inlineStr">
        <is>
          <t>-</t>
        </is>
      </c>
      <c r="C124" s="388">
        <f>IF(Extractions!C217&lt;&gt;"",Extractions!C217,"")</f>
        <v/>
      </c>
      <c r="D124" s="388">
        <f>Extractions!J217</f>
        <v/>
      </c>
      <c r="E124" s="388" t="inlineStr">
        <is>
          <t>€</t>
        </is>
      </c>
      <c r="F124" s="388" t="n"/>
      <c r="G124" s="388" t="n"/>
      <c r="H124" s="388" t="n"/>
      <c r="I124" s="388" t="n"/>
      <c r="J124" s="388" t="n"/>
      <c r="K124" s="388" t="n"/>
    </row>
    <row r="125" ht="15" customHeight="1" s="389">
      <c r="A125" s="737" t="n"/>
      <c r="B125" s="655" t="inlineStr">
        <is>
          <t>-</t>
        </is>
      </c>
      <c r="C125" s="388">
        <f>IF(Extractions!C218&lt;&gt;"",Extractions!C218,"")</f>
        <v/>
      </c>
      <c r="D125" s="388">
        <f>Extractions!J218</f>
        <v/>
      </c>
      <c r="E125" s="388" t="inlineStr">
        <is>
          <t>€</t>
        </is>
      </c>
      <c r="F125" s="388" t="n"/>
      <c r="G125" s="388" t="n"/>
      <c r="H125" s="388" t="n"/>
      <c r="I125" s="388" t="n"/>
      <c r="J125" s="388" t="n"/>
      <c r="K125" s="388" t="n"/>
    </row>
    <row r="126" ht="15" customHeight="1" s="389">
      <c r="A126" s="737" t="n"/>
      <c r="B126" s="655" t="inlineStr">
        <is>
          <t>-</t>
        </is>
      </c>
      <c r="C126" s="388">
        <f>IF(Extractions!C219&lt;&gt;"",Extractions!C219,"")</f>
        <v/>
      </c>
      <c r="D126" s="388">
        <f>Extractions!J219</f>
        <v/>
      </c>
      <c r="E126" s="388" t="inlineStr">
        <is>
          <t>€</t>
        </is>
      </c>
      <c r="F126" s="388" t="n"/>
      <c r="G126" s="388" t="n"/>
      <c r="H126" s="388" t="n"/>
      <c r="I126" s="388" t="n"/>
      <c r="J126" s="388" t="n"/>
      <c r="K126" s="388" t="n"/>
    </row>
    <row r="127" ht="15" customHeight="1" s="389">
      <c r="A127" s="737" t="n"/>
      <c r="B127" s="655" t="inlineStr">
        <is>
          <t>-</t>
        </is>
      </c>
      <c r="C127" s="388">
        <f>IF(Extractions!C220&lt;&gt;"",Extractions!C220,"")</f>
        <v/>
      </c>
      <c r="D127" s="388">
        <f>Extractions!J220</f>
        <v/>
      </c>
      <c r="E127" s="388" t="inlineStr">
        <is>
          <t>€</t>
        </is>
      </c>
      <c r="F127" s="388" t="n"/>
      <c r="G127" s="388" t="n"/>
      <c r="H127" s="388" t="n"/>
      <c r="I127" s="388" t="n"/>
      <c r="J127" s="388" t="n"/>
      <c r="K127" s="388" t="n"/>
    </row>
    <row r="128" ht="15" customHeight="1" s="389">
      <c r="A128" s="737" t="n"/>
      <c r="B128" s="655" t="inlineStr">
        <is>
          <t>-</t>
        </is>
      </c>
      <c r="C128" s="388">
        <f>IF(Extractions!C221&lt;&gt;"",Extractions!C221,"")</f>
        <v/>
      </c>
      <c r="D128" s="388">
        <f>Extractions!J221</f>
        <v/>
      </c>
      <c r="E128" s="388" t="inlineStr">
        <is>
          <t>€</t>
        </is>
      </c>
      <c r="F128" s="388" t="n"/>
      <c r="G128" s="388" t="n"/>
      <c r="H128" s="388" t="n"/>
      <c r="I128" s="388" t="n"/>
      <c r="J128" s="388" t="n"/>
      <c r="K128" s="388" t="n"/>
    </row>
    <row r="129" ht="15" customHeight="1" s="389">
      <c r="A129" s="737" t="n"/>
      <c r="B129" s="655" t="inlineStr">
        <is>
          <t>-</t>
        </is>
      </c>
      <c r="C129" s="388">
        <f>IF(Extractions!C222&lt;&gt;"",Extractions!C222,"")</f>
        <v/>
      </c>
      <c r="D129" s="388">
        <f>Extractions!J222</f>
        <v/>
      </c>
      <c r="E129" s="388" t="inlineStr">
        <is>
          <t>€</t>
        </is>
      </c>
      <c r="F129" s="388" t="n"/>
      <c r="G129" s="388" t="n"/>
      <c r="H129" s="388" t="n"/>
      <c r="I129" s="388" t="n"/>
      <c r="J129" s="388" t="n"/>
      <c r="K129" s="388" t="n"/>
    </row>
    <row r="130" ht="15" customHeight="1" s="389">
      <c r="A130" s="737" t="n"/>
      <c r="B130" s="655" t="inlineStr">
        <is>
          <t>-</t>
        </is>
      </c>
      <c r="C130" s="388">
        <f>IF(Extractions!C223&lt;&gt;"",Extractions!C223,"")</f>
        <v/>
      </c>
      <c r="D130" s="388">
        <f>Extractions!J223</f>
        <v/>
      </c>
      <c r="E130" s="388" t="inlineStr">
        <is>
          <t>€</t>
        </is>
      </c>
      <c r="F130" s="388" t="n"/>
      <c r="G130" s="388" t="n"/>
      <c r="H130" s="388" t="n"/>
      <c r="I130" s="388" t="n"/>
      <c r="J130" s="388" t="n"/>
      <c r="K130" s="388" t="n"/>
    </row>
    <row r="131" ht="15" customHeight="1" s="389">
      <c r="A131" s="737" t="n"/>
      <c r="B131" s="655" t="inlineStr">
        <is>
          <t>-</t>
        </is>
      </c>
      <c r="C131" s="388">
        <f>IF(Extractions!C224&lt;&gt;"",Extractions!C224,"")</f>
        <v/>
      </c>
      <c r="D131" s="388">
        <f>Extractions!J224</f>
        <v/>
      </c>
      <c r="E131" s="388" t="inlineStr">
        <is>
          <t>€</t>
        </is>
      </c>
      <c r="F131" s="388" t="n"/>
      <c r="G131" s="388" t="n"/>
      <c r="H131" s="388" t="n"/>
      <c r="I131" s="388" t="n"/>
      <c r="J131" s="388" t="n"/>
      <c r="K131" s="388" t="n"/>
    </row>
    <row r="132" ht="15" customHeight="1" s="389">
      <c r="A132" s="737" t="n"/>
      <c r="B132" s="655" t="inlineStr">
        <is>
          <t>-</t>
        </is>
      </c>
      <c r="C132" s="388">
        <f>IF(Extractions!C225&lt;&gt;"",Extractions!C225,"")</f>
        <v/>
      </c>
      <c r="D132" s="388">
        <f>Extractions!J225</f>
        <v/>
      </c>
      <c r="E132" s="388" t="inlineStr">
        <is>
          <t>€</t>
        </is>
      </c>
      <c r="F132" s="388" t="n"/>
      <c r="G132" s="388" t="n"/>
      <c r="H132" s="388" t="n"/>
      <c r="I132" s="388" t="n"/>
      <c r="J132" s="388" t="n"/>
      <c r="K132" s="388" t="n"/>
    </row>
    <row r="133" ht="15" customHeight="1" s="389">
      <c r="A133" s="737" t="n"/>
      <c r="B133" s="655" t="inlineStr">
        <is>
          <t>-</t>
        </is>
      </c>
      <c r="C133" s="388">
        <f>IF(Extractions!C226&lt;&gt;"",Extractions!C226,"")</f>
        <v/>
      </c>
      <c r="D133" s="388">
        <f>Extractions!J226</f>
        <v/>
      </c>
      <c r="E133" s="388" t="inlineStr">
        <is>
          <t>€</t>
        </is>
      </c>
      <c r="F133" s="388" t="n"/>
      <c r="G133" s="388" t="n"/>
      <c r="H133" s="388" t="n"/>
      <c r="I133" s="388" t="n"/>
      <c r="J133" s="388" t="n"/>
      <c r="K133" s="388" t="n"/>
    </row>
    <row r="134" ht="15" customHeight="1" s="389">
      <c r="A134" s="737" t="n"/>
      <c r="B134" s="655" t="inlineStr">
        <is>
          <t>-</t>
        </is>
      </c>
      <c r="C134" s="388">
        <f>IF(Extractions!C227&lt;&gt;"",Extractions!C227,"")</f>
        <v/>
      </c>
      <c r="D134" s="388">
        <f>Extractions!J227</f>
        <v/>
      </c>
      <c r="E134" s="388" t="inlineStr">
        <is>
          <t>€</t>
        </is>
      </c>
      <c r="F134" s="388" t="n"/>
      <c r="G134" s="388" t="n"/>
      <c r="H134" s="388" t="n"/>
      <c r="I134" s="388" t="n"/>
      <c r="J134" s="388" t="n"/>
      <c r="K134" s="388" t="n"/>
    </row>
    <row r="135" ht="15" customHeight="1" s="389">
      <c r="A135" s="737" t="n"/>
      <c r="B135" s="655" t="inlineStr">
        <is>
          <t>-</t>
        </is>
      </c>
      <c r="C135" s="388">
        <f>IF(Extractions!C228&lt;&gt;"",Extractions!C228,"")</f>
        <v/>
      </c>
      <c r="D135" s="388">
        <f>Extractions!J228</f>
        <v/>
      </c>
      <c r="E135" s="388" t="inlineStr">
        <is>
          <t>€</t>
        </is>
      </c>
      <c r="F135" s="388" t="n"/>
      <c r="G135" s="388" t="n"/>
      <c r="H135" s="388" t="n"/>
      <c r="I135" s="388" t="n"/>
      <c r="J135" s="388" t="n"/>
      <c r="K135" s="388" t="n"/>
    </row>
    <row r="136" ht="15" customHeight="1" s="389">
      <c r="A136" s="737" t="n"/>
      <c r="B136" s="655" t="inlineStr">
        <is>
          <t>-</t>
        </is>
      </c>
      <c r="C136" s="388">
        <f>IF(Extractions!C229&lt;&gt;"",Extractions!C229,"")</f>
        <v/>
      </c>
      <c r="D136" s="388">
        <f>Extractions!J229</f>
        <v/>
      </c>
      <c r="E136" s="388" t="inlineStr">
        <is>
          <t>€</t>
        </is>
      </c>
      <c r="F136" s="388" t="n"/>
      <c r="G136" s="388" t="n"/>
      <c r="H136" s="388" t="n"/>
      <c r="I136" s="388" t="n"/>
      <c r="J136" s="388" t="n"/>
      <c r="K136" s="388" t="n"/>
    </row>
    <row r="137" ht="15" customHeight="1" s="389">
      <c r="A137" s="737" t="n"/>
      <c r="B137" s="655" t="inlineStr">
        <is>
          <t>-</t>
        </is>
      </c>
      <c r="C137" s="388">
        <f>IF(Extractions!C230&lt;&gt;"",Extractions!C230,"")</f>
        <v/>
      </c>
      <c r="D137" s="388">
        <f>Extractions!J230</f>
        <v/>
      </c>
      <c r="E137" s="388" t="inlineStr">
        <is>
          <t>€</t>
        </is>
      </c>
      <c r="F137" s="388" t="n"/>
      <c r="G137" s="388" t="n"/>
      <c r="H137" s="388" t="n"/>
      <c r="I137" s="388" t="n"/>
      <c r="J137" s="388" t="n"/>
      <c r="K137" s="388" t="n"/>
    </row>
    <row r="138" ht="15" customHeight="1" s="389">
      <c r="A138" s="737" t="n"/>
      <c r="B138" s="655" t="inlineStr">
        <is>
          <t>-</t>
        </is>
      </c>
      <c r="C138" s="388">
        <f>IF(Extractions!C231&lt;&gt;"",Extractions!C231,"")</f>
        <v/>
      </c>
      <c r="D138" s="388">
        <f>Extractions!J231</f>
        <v/>
      </c>
      <c r="E138" s="388" t="inlineStr">
        <is>
          <t>€</t>
        </is>
      </c>
      <c r="F138" s="388" t="n"/>
      <c r="G138" s="388" t="n"/>
      <c r="H138" s="388" t="n"/>
      <c r="I138" s="388" t="n"/>
      <c r="J138" s="388" t="n"/>
      <c r="K138" s="388" t="n"/>
    </row>
    <row r="139" ht="15" customHeight="1" s="389">
      <c r="A139" s="737" t="n"/>
      <c r="B139" s="655" t="inlineStr">
        <is>
          <t>-</t>
        </is>
      </c>
      <c r="C139" s="388">
        <f>IF(Extractions!C232&lt;&gt;"",Extractions!C232,"")</f>
        <v/>
      </c>
      <c r="D139" s="388">
        <f>Extractions!J232</f>
        <v/>
      </c>
      <c r="E139" s="388" t="inlineStr">
        <is>
          <t>€</t>
        </is>
      </c>
      <c r="F139" s="388" t="n"/>
      <c r="G139" s="388" t="n"/>
      <c r="H139" s="388" t="n"/>
      <c r="I139" s="388" t="n"/>
      <c r="J139" s="388" t="n"/>
      <c r="K139" s="388" t="n"/>
    </row>
    <row r="140" ht="15" customHeight="1" s="389">
      <c r="A140" s="737" t="n"/>
      <c r="B140" s="655" t="inlineStr">
        <is>
          <t>-</t>
        </is>
      </c>
      <c r="C140" s="388">
        <f>IF(Extractions!C233&lt;&gt;"",Extractions!C233,"")</f>
        <v/>
      </c>
      <c r="D140" s="388">
        <f>Extractions!J233</f>
        <v/>
      </c>
      <c r="E140" s="388" t="inlineStr">
        <is>
          <t>€</t>
        </is>
      </c>
      <c r="F140" s="388" t="n"/>
      <c r="G140" s="388" t="n"/>
      <c r="H140" s="388" t="n"/>
      <c r="I140" s="388" t="n"/>
      <c r="J140" s="388" t="n"/>
      <c r="K140" s="388" t="n"/>
    </row>
    <row r="141" ht="15" customHeight="1" s="389">
      <c r="A141" s="737" t="n"/>
      <c r="B141" s="655" t="inlineStr">
        <is>
          <t>-</t>
        </is>
      </c>
      <c r="C141" s="388">
        <f>IF(Extractions!C234&lt;&gt;"",Extractions!C234,"")</f>
        <v/>
      </c>
      <c r="D141" s="388">
        <f>Extractions!J234</f>
        <v/>
      </c>
      <c r="E141" s="388" t="inlineStr">
        <is>
          <t>€</t>
        </is>
      </c>
      <c r="F141" s="388" t="n"/>
      <c r="G141" s="388" t="n"/>
      <c r="H141" s="388" t="n"/>
      <c r="I141" s="388" t="n"/>
      <c r="J141" s="388" t="n"/>
      <c r="K141" s="388" t="n"/>
    </row>
    <row r="142" ht="15" customHeight="1" s="389">
      <c r="A142" s="737" t="n"/>
      <c r="B142" s="655" t="inlineStr">
        <is>
          <t>-</t>
        </is>
      </c>
      <c r="C142" s="388">
        <f>IF(Extractions!C235&lt;&gt;"",Extractions!C235,"")</f>
        <v/>
      </c>
      <c r="D142" s="388">
        <f>Extractions!J235</f>
        <v/>
      </c>
      <c r="E142" s="388" t="inlineStr">
        <is>
          <t>€</t>
        </is>
      </c>
      <c r="F142" s="388" t="n"/>
      <c r="G142" s="388" t="n"/>
      <c r="H142" s="388" t="n"/>
      <c r="I142" s="388" t="n"/>
      <c r="J142" s="388" t="n"/>
      <c r="K142" s="388" t="n"/>
    </row>
    <row r="143" ht="15" customHeight="1" s="389">
      <c r="A143" s="737" t="n"/>
      <c r="B143" s="655" t="inlineStr">
        <is>
          <t>-</t>
        </is>
      </c>
      <c r="C143" s="388">
        <f>IF(Extractions!C236&lt;&gt;"",Extractions!C236,"")</f>
        <v/>
      </c>
      <c r="D143" s="388">
        <f>Extractions!J236</f>
        <v/>
      </c>
      <c r="E143" s="388" t="inlineStr">
        <is>
          <t>€</t>
        </is>
      </c>
      <c r="F143" s="388" t="n"/>
      <c r="G143" s="388" t="n"/>
      <c r="H143" s="388" t="n"/>
      <c r="I143" s="388" t="n"/>
      <c r="J143" s="388" t="n"/>
      <c r="K143" s="388" t="n"/>
    </row>
    <row r="144" ht="15" customHeight="1" s="389">
      <c r="A144" s="737" t="n"/>
      <c r="B144" s="655" t="inlineStr">
        <is>
          <t>-</t>
        </is>
      </c>
      <c r="C144" s="388">
        <f>IF(Extractions!C237&lt;&gt;"",Extractions!C237,"")</f>
        <v/>
      </c>
      <c r="D144" s="388">
        <f>Extractions!J237</f>
        <v/>
      </c>
      <c r="E144" s="388" t="inlineStr">
        <is>
          <t>€</t>
        </is>
      </c>
      <c r="F144" s="388" t="n"/>
      <c r="G144" s="388" t="n"/>
      <c r="H144" s="388" t="n"/>
      <c r="I144" s="388" t="n"/>
      <c r="J144" s="388" t="n"/>
      <c r="K144" s="388" t="n"/>
    </row>
    <row r="145" ht="15" customHeight="1" s="389">
      <c r="A145" s="737" t="n"/>
      <c r="B145" s="655" t="inlineStr">
        <is>
          <t>-</t>
        </is>
      </c>
      <c r="C145" s="388">
        <f>IF(Extractions!C238&lt;&gt;"",Extractions!C238,"")</f>
        <v/>
      </c>
      <c r="D145" s="388">
        <f>Extractions!J238</f>
        <v/>
      </c>
      <c r="E145" s="388" t="inlineStr">
        <is>
          <t>€</t>
        </is>
      </c>
      <c r="F145" s="388" t="n"/>
      <c r="G145" s="388" t="n"/>
      <c r="H145" s="388" t="n"/>
      <c r="I145" s="388" t="n"/>
      <c r="J145" s="388" t="n"/>
      <c r="K145" s="388" t="n"/>
    </row>
    <row r="146" ht="15" customHeight="1" s="389">
      <c r="A146" s="737" t="n"/>
      <c r="B146" s="655" t="inlineStr">
        <is>
          <t>-</t>
        </is>
      </c>
      <c r="C146" s="388">
        <f>IF(Extractions!C239&lt;&gt;"",Extractions!C239,"")</f>
        <v/>
      </c>
      <c r="D146" s="388">
        <f>Extractions!J239</f>
        <v/>
      </c>
      <c r="E146" s="388" t="inlineStr">
        <is>
          <t>€</t>
        </is>
      </c>
      <c r="F146" s="388" t="n"/>
      <c r="G146" s="388" t="n"/>
      <c r="H146" s="388" t="n"/>
      <c r="I146" s="388" t="n"/>
      <c r="J146" s="388" t="n"/>
      <c r="K146" s="388" t="n"/>
    </row>
    <row r="147" ht="15" customHeight="1" s="389">
      <c r="A147" s="737" t="n"/>
      <c r="B147" s="655" t="inlineStr">
        <is>
          <t>-</t>
        </is>
      </c>
      <c r="C147" s="388">
        <f>IF(Extractions!C240&lt;&gt;"",Extractions!C240,"")</f>
        <v/>
      </c>
      <c r="D147" s="388">
        <f>Extractions!J240</f>
        <v/>
      </c>
      <c r="E147" s="388" t="inlineStr">
        <is>
          <t>€</t>
        </is>
      </c>
      <c r="F147" s="388" t="n"/>
      <c r="G147" s="388" t="n"/>
      <c r="H147" s="388" t="n"/>
      <c r="I147" s="388" t="n"/>
      <c r="J147" s="388" t="n"/>
      <c r="K147" s="388" t="n"/>
    </row>
    <row r="148" ht="15" customHeight="1" s="389">
      <c r="A148" s="737" t="n"/>
      <c r="B148" s="655" t="inlineStr">
        <is>
          <t>-</t>
        </is>
      </c>
      <c r="C148" s="388">
        <f>IF(Extractions!C241&lt;&gt;"",Extractions!C241,"")</f>
        <v/>
      </c>
      <c r="D148" s="388">
        <f>Extractions!J241</f>
        <v/>
      </c>
      <c r="E148" s="388" t="inlineStr">
        <is>
          <t>€</t>
        </is>
      </c>
      <c r="F148" s="388" t="n"/>
      <c r="G148" s="388" t="n"/>
      <c r="H148" s="388" t="n"/>
      <c r="I148" s="388" t="n"/>
      <c r="J148" s="388" t="n"/>
      <c r="K148" s="388" t="n"/>
    </row>
    <row r="149" ht="15" customHeight="1" s="389">
      <c r="A149" s="737" t="n"/>
      <c r="B149" s="655" t="inlineStr">
        <is>
          <t>-</t>
        </is>
      </c>
      <c r="C149" s="388">
        <f>IF(Extractions!C242&lt;&gt;"",Extractions!C242,"")</f>
        <v/>
      </c>
      <c r="D149" s="388">
        <f>Extractions!J242</f>
        <v/>
      </c>
      <c r="E149" s="388" t="inlineStr">
        <is>
          <t>€</t>
        </is>
      </c>
      <c r="F149" s="388" t="n"/>
      <c r="G149" s="388" t="n"/>
      <c r="H149" s="388" t="n"/>
      <c r="I149" s="388" t="n"/>
      <c r="J149" s="388" t="n"/>
      <c r="K149" s="388" t="n"/>
    </row>
    <row r="150" ht="15" customHeight="1" s="389">
      <c r="A150" s="737" t="n"/>
      <c r="B150" s="655" t="inlineStr">
        <is>
          <t>-</t>
        </is>
      </c>
      <c r="C150" s="388">
        <f>IF(Extractions!C243&lt;&gt;"",Extractions!C243,"")</f>
        <v/>
      </c>
      <c r="D150" s="388">
        <f>Extractions!J243</f>
        <v/>
      </c>
      <c r="E150" s="388" t="inlineStr">
        <is>
          <t>€</t>
        </is>
      </c>
      <c r="F150" s="388" t="n"/>
      <c r="G150" s="388" t="n"/>
      <c r="H150" s="388" t="n"/>
      <c r="I150" s="388" t="n"/>
      <c r="J150" s="388" t="n"/>
      <c r="K150" s="388" t="n"/>
    </row>
    <row r="151" ht="15" customHeight="1" s="389">
      <c r="A151" s="737" t="n"/>
      <c r="B151" s="655" t="inlineStr">
        <is>
          <t>-</t>
        </is>
      </c>
      <c r="C151" s="388">
        <f>IF(Extractions!C244&lt;&gt;"",Extractions!C244,"")</f>
        <v/>
      </c>
      <c r="D151" s="388">
        <f>Extractions!J244</f>
        <v/>
      </c>
      <c r="E151" s="388" t="inlineStr">
        <is>
          <t>€</t>
        </is>
      </c>
      <c r="F151" s="388" t="n"/>
      <c r="G151" s="388" t="n"/>
      <c r="H151" s="388" t="n"/>
      <c r="I151" s="388" t="n"/>
      <c r="J151" s="388" t="n"/>
      <c r="K151" s="388" t="n"/>
    </row>
    <row r="152" ht="15" customHeight="1" s="389">
      <c r="A152" s="737" t="n"/>
      <c r="B152" s="655" t="inlineStr">
        <is>
          <t>-</t>
        </is>
      </c>
      <c r="C152" s="388">
        <f>IF(Extractions!C245&lt;&gt;"",Extractions!C245,"")</f>
        <v/>
      </c>
      <c r="D152" s="388">
        <f>Extractions!J245</f>
        <v/>
      </c>
      <c r="E152" s="388" t="inlineStr">
        <is>
          <t>€</t>
        </is>
      </c>
      <c r="F152" s="388" t="n"/>
      <c r="G152" s="388" t="n"/>
      <c r="H152" s="388" t="n"/>
      <c r="I152" s="388" t="n"/>
      <c r="J152" s="388" t="n"/>
      <c r="K152" s="388" t="n"/>
    </row>
    <row r="153" ht="15" customHeight="1" s="389">
      <c r="A153" s="737" t="n"/>
      <c r="B153" s="655" t="inlineStr">
        <is>
          <t>-</t>
        </is>
      </c>
      <c r="C153" s="388">
        <f>IF(Extractions!C246&lt;&gt;"",Extractions!C246,"")</f>
        <v/>
      </c>
      <c r="D153" s="388">
        <f>Extractions!J246</f>
        <v/>
      </c>
      <c r="E153" s="388" t="inlineStr">
        <is>
          <t>€</t>
        </is>
      </c>
      <c r="F153" s="388" t="n"/>
      <c r="G153" s="388" t="n"/>
      <c r="H153" s="388" t="n"/>
      <c r="I153" s="388" t="n"/>
      <c r="J153" s="388" t="n"/>
      <c r="K153" s="388" t="n"/>
    </row>
    <row r="154" ht="15" customHeight="1" s="389">
      <c r="A154" s="737" t="n"/>
      <c r="B154" s="655" t="inlineStr">
        <is>
          <t>-</t>
        </is>
      </c>
      <c r="C154" s="388">
        <f>IF(Extractions!C247&lt;&gt;"",Extractions!C247,"")</f>
        <v/>
      </c>
      <c r="D154" s="388">
        <f>Extractions!J247</f>
        <v/>
      </c>
      <c r="E154" s="388" t="inlineStr">
        <is>
          <t>€</t>
        </is>
      </c>
      <c r="F154" s="388" t="n"/>
      <c r="G154" s="388" t="n"/>
      <c r="H154" s="388" t="n"/>
      <c r="I154" s="388" t="n"/>
      <c r="J154" s="388" t="n"/>
      <c r="K154" s="388" t="n"/>
    </row>
    <row r="155" ht="15" customHeight="1" s="389">
      <c r="A155" s="737" t="n"/>
      <c r="B155" s="655" t="inlineStr">
        <is>
          <t>-</t>
        </is>
      </c>
      <c r="C155" s="388">
        <f>IF(Extractions!C248&lt;&gt;"",Extractions!C248,"")</f>
        <v/>
      </c>
      <c r="D155" s="388">
        <f>Extractions!J248</f>
        <v/>
      </c>
      <c r="E155" s="388" t="inlineStr">
        <is>
          <t>€</t>
        </is>
      </c>
      <c r="F155" s="388" t="n"/>
      <c r="G155" s="388" t="n"/>
      <c r="H155" s="388" t="n"/>
      <c r="I155" s="388" t="n"/>
      <c r="J155" s="388" t="n"/>
      <c r="K155" s="388" t="n"/>
    </row>
    <row r="156" ht="15" customHeight="1" s="389">
      <c r="A156" s="737" t="n"/>
      <c r="B156" s="655" t="inlineStr">
        <is>
          <t>-</t>
        </is>
      </c>
      <c r="C156" s="388">
        <f>IF(Extractions!C249&lt;&gt;"",Extractions!C249,"")</f>
        <v/>
      </c>
      <c r="D156" s="388">
        <f>Extractions!J249</f>
        <v/>
      </c>
      <c r="E156" s="388" t="inlineStr">
        <is>
          <t>€</t>
        </is>
      </c>
      <c r="F156" s="388" t="n"/>
      <c r="G156" s="388" t="n"/>
      <c r="H156" s="388" t="n"/>
      <c r="I156" s="388" t="n"/>
      <c r="J156" s="388" t="n"/>
      <c r="K156" s="388" t="n"/>
    </row>
    <row r="157" ht="15" customHeight="1" s="389">
      <c r="A157" s="737" t="n"/>
      <c r="B157" s="655" t="inlineStr">
        <is>
          <t>-</t>
        </is>
      </c>
      <c r="C157" s="388">
        <f>IF(Extractions!C250&lt;&gt;"",Extractions!C250,"")</f>
        <v/>
      </c>
      <c r="D157" s="388">
        <f>Extractions!J250</f>
        <v/>
      </c>
      <c r="E157" s="388" t="inlineStr">
        <is>
          <t>€</t>
        </is>
      </c>
      <c r="F157" s="388" t="n"/>
      <c r="G157" s="388" t="n"/>
      <c r="H157" s="388" t="n"/>
      <c r="I157" s="388" t="n"/>
      <c r="J157" s="388" t="n"/>
      <c r="K157" s="388" t="n"/>
    </row>
    <row r="158" ht="15" customHeight="1" s="389">
      <c r="A158" s="737" t="n"/>
      <c r="B158" s="655" t="inlineStr">
        <is>
          <t>-</t>
        </is>
      </c>
      <c r="C158" s="388">
        <f>IF(Extractions!C251&lt;&gt;"",Extractions!C251,"")</f>
        <v/>
      </c>
      <c r="D158" s="388">
        <f>Extractions!J251</f>
        <v/>
      </c>
      <c r="E158" s="388" t="inlineStr">
        <is>
          <t>€</t>
        </is>
      </c>
      <c r="F158" s="388" t="n"/>
      <c r="G158" s="388" t="n"/>
      <c r="H158" s="388" t="n"/>
      <c r="I158" s="388" t="n"/>
      <c r="J158" s="388" t="n"/>
      <c r="K158" s="388" t="n"/>
    </row>
    <row r="159" ht="15" customHeight="1" s="389">
      <c r="A159" s="737" t="n"/>
      <c r="B159" s="655" t="inlineStr">
        <is>
          <t>-</t>
        </is>
      </c>
      <c r="C159" s="388">
        <f>IF(Extractions!C252&lt;&gt;"",Extractions!C252,"")</f>
        <v/>
      </c>
      <c r="D159" s="388">
        <f>Extractions!J252</f>
        <v/>
      </c>
      <c r="E159" s="388" t="inlineStr">
        <is>
          <t>€</t>
        </is>
      </c>
      <c r="F159" s="388" t="n"/>
      <c r="G159" s="388" t="n"/>
      <c r="H159" s="388" t="n"/>
      <c r="I159" s="388" t="n"/>
      <c r="J159" s="388" t="n"/>
      <c r="K159" s="388" t="n"/>
    </row>
    <row r="160" ht="15" customHeight="1" s="389">
      <c r="A160" s="737" t="n"/>
      <c r="B160" s="655" t="inlineStr">
        <is>
          <t>-</t>
        </is>
      </c>
      <c r="C160" s="388">
        <f>IF(Extractions!C253&lt;&gt;"",Extractions!C253,"")</f>
        <v/>
      </c>
      <c r="D160" s="388">
        <f>Extractions!J253</f>
        <v/>
      </c>
      <c r="E160" s="388" t="inlineStr">
        <is>
          <t>€</t>
        </is>
      </c>
      <c r="F160" s="388" t="n"/>
      <c r="G160" s="388" t="n"/>
      <c r="H160" s="388" t="n"/>
      <c r="I160" s="388" t="n"/>
      <c r="J160" s="388" t="n"/>
      <c r="K160" s="388" t="n"/>
    </row>
    <row r="161" ht="15" customHeight="1" s="389">
      <c r="A161" s="737" t="n"/>
      <c r="B161" s="655" t="inlineStr">
        <is>
          <t>-</t>
        </is>
      </c>
      <c r="C161" s="388">
        <f>IF(Extractions!C254&lt;&gt;"",Extractions!C254,"")</f>
        <v/>
      </c>
      <c r="D161" s="388">
        <f>Extractions!J254</f>
        <v/>
      </c>
      <c r="E161" s="388" t="inlineStr">
        <is>
          <t>€</t>
        </is>
      </c>
      <c r="F161" s="388" t="n"/>
      <c r="G161" s="388" t="n"/>
      <c r="H161" s="388" t="n"/>
      <c r="I161" s="388" t="n"/>
      <c r="J161" s="388" t="n"/>
      <c r="K161" s="388" t="n"/>
    </row>
    <row r="162" ht="15" customHeight="1" s="389">
      <c r="A162" s="737" t="n"/>
      <c r="B162" s="655" t="inlineStr">
        <is>
          <t>-</t>
        </is>
      </c>
      <c r="C162" s="388">
        <f>IF(Extractions!C255&lt;&gt;"",Extractions!C255,"")</f>
        <v/>
      </c>
      <c r="D162" s="388">
        <f>Extractions!J255</f>
        <v/>
      </c>
      <c r="E162" s="388" t="inlineStr">
        <is>
          <t>€</t>
        </is>
      </c>
      <c r="F162" s="388" t="n"/>
      <c r="G162" s="388" t="n"/>
      <c r="H162" s="388" t="n"/>
      <c r="I162" s="388" t="n"/>
      <c r="J162" s="388" t="n"/>
      <c r="K162" s="388" t="n"/>
    </row>
    <row r="163" ht="15" customHeight="1" s="389">
      <c r="A163" s="737" t="n"/>
      <c r="B163" s="655" t="inlineStr">
        <is>
          <t>-</t>
        </is>
      </c>
      <c r="C163" s="388">
        <f>IF(Extractions!C256&lt;&gt;"",Extractions!C256,"")</f>
        <v/>
      </c>
      <c r="D163" s="388">
        <f>Extractions!J256</f>
        <v/>
      </c>
      <c r="E163" s="388" t="inlineStr">
        <is>
          <t>€</t>
        </is>
      </c>
      <c r="F163" s="388" t="n"/>
      <c r="G163" s="388" t="n"/>
      <c r="H163" s="388" t="n"/>
      <c r="I163" s="388" t="n"/>
      <c r="J163" s="388" t="n"/>
      <c r="K163" s="388" t="n"/>
    </row>
    <row r="164" ht="15" customHeight="1" s="389">
      <c r="A164" s="737" t="n"/>
      <c r="B164" s="655" t="inlineStr">
        <is>
          <t>-</t>
        </is>
      </c>
      <c r="C164" s="388">
        <f>IF(Extractions!C257&lt;&gt;"",Extractions!C257,"")</f>
        <v/>
      </c>
      <c r="D164" s="388">
        <f>Extractions!J257</f>
        <v/>
      </c>
      <c r="E164" s="388" t="inlineStr">
        <is>
          <t>€</t>
        </is>
      </c>
      <c r="F164" s="388" t="n"/>
      <c r="G164" s="388" t="n"/>
      <c r="H164" s="388" t="n"/>
      <c r="I164" s="388" t="n"/>
      <c r="J164" s="388" t="n"/>
      <c r="K164" s="388" t="n"/>
    </row>
    <row r="165" ht="15" customHeight="1" s="389">
      <c r="A165" s="737" t="n"/>
      <c r="B165" s="655" t="inlineStr">
        <is>
          <t>-</t>
        </is>
      </c>
      <c r="C165" s="388">
        <f>IF(Extractions!C258&lt;&gt;"",Extractions!C258,"")</f>
        <v/>
      </c>
      <c r="D165" s="388">
        <f>Extractions!J258</f>
        <v/>
      </c>
      <c r="E165" s="388" t="inlineStr">
        <is>
          <t>€</t>
        </is>
      </c>
      <c r="F165" s="388" t="n"/>
      <c r="G165" s="388" t="n"/>
      <c r="H165" s="388" t="n"/>
      <c r="I165" s="388" t="n"/>
      <c r="J165" s="388" t="n"/>
      <c r="K165" s="388" t="n"/>
    </row>
    <row r="166" ht="15" customHeight="1" s="389">
      <c r="A166" s="737" t="n"/>
      <c r="B166" s="655" t="inlineStr">
        <is>
          <t>-</t>
        </is>
      </c>
      <c r="C166" s="388">
        <f>IF(Extractions!C259&lt;&gt;"",Extractions!C259,"")</f>
        <v/>
      </c>
      <c r="D166" s="388">
        <f>Extractions!J259</f>
        <v/>
      </c>
      <c r="E166" s="388" t="inlineStr">
        <is>
          <t>€</t>
        </is>
      </c>
      <c r="F166" s="388" t="n"/>
      <c r="G166" s="388" t="n"/>
      <c r="H166" s="388" t="n"/>
      <c r="I166" s="388" t="n"/>
      <c r="J166" s="388" t="n"/>
      <c r="K166" s="388" t="n"/>
    </row>
    <row r="167" ht="15" customHeight="1" s="389">
      <c r="A167" s="737" t="n"/>
      <c r="B167" s="655" t="inlineStr">
        <is>
          <t>-</t>
        </is>
      </c>
      <c r="C167" s="388">
        <f>IF(Extractions!C260&lt;&gt;"",Extractions!C260,"")</f>
        <v/>
      </c>
      <c r="D167" s="388">
        <f>Extractions!J260</f>
        <v/>
      </c>
      <c r="E167" s="388" t="inlineStr">
        <is>
          <t>€</t>
        </is>
      </c>
      <c r="F167" s="388" t="n"/>
      <c r="G167" s="388" t="n"/>
      <c r="H167" s="388" t="n"/>
      <c r="I167" s="388" t="n"/>
      <c r="J167" s="388" t="n"/>
      <c r="K167" s="388" t="n"/>
    </row>
    <row r="168" ht="15" customHeight="1" s="389">
      <c r="A168" s="737" t="n"/>
      <c r="B168" s="655" t="inlineStr">
        <is>
          <t>-</t>
        </is>
      </c>
      <c r="C168" s="388">
        <f>IF(Extractions!C261&lt;&gt;"",Extractions!C261,"")</f>
        <v/>
      </c>
      <c r="D168" s="388">
        <f>Extractions!J261</f>
        <v/>
      </c>
      <c r="E168" s="388" t="inlineStr">
        <is>
          <t>€</t>
        </is>
      </c>
      <c r="F168" s="388" t="n"/>
      <c r="G168" s="388" t="n"/>
      <c r="H168" s="388" t="n"/>
      <c r="I168" s="388" t="n"/>
      <c r="J168" s="388" t="n"/>
      <c r="K168" s="388" t="n"/>
    </row>
    <row r="169" ht="15" customHeight="1" s="389">
      <c r="A169" s="737" t="n"/>
      <c r="B169" s="655" t="inlineStr">
        <is>
          <t>-</t>
        </is>
      </c>
      <c r="C169" s="388">
        <f>IF(Extractions!C262&lt;&gt;"",Extractions!C262,"")</f>
        <v/>
      </c>
      <c r="D169" s="388">
        <f>Extractions!J262</f>
        <v/>
      </c>
      <c r="E169" s="388" t="inlineStr">
        <is>
          <t>€</t>
        </is>
      </c>
      <c r="F169" s="388" t="n"/>
      <c r="G169" s="388" t="n"/>
      <c r="H169" s="388" t="n"/>
      <c r="I169" s="388" t="n"/>
      <c r="J169" s="388" t="n"/>
      <c r="K169" s="388" t="n"/>
    </row>
    <row r="170" ht="15" customHeight="1" s="389">
      <c r="A170" s="737" t="n"/>
      <c r="B170" s="655" t="inlineStr">
        <is>
          <t>-</t>
        </is>
      </c>
      <c r="C170" s="388">
        <f>IF(Extractions!C263&lt;&gt;"",Extractions!C263,"")</f>
        <v/>
      </c>
      <c r="D170" s="388">
        <f>Extractions!J263</f>
        <v/>
      </c>
      <c r="E170" s="388" t="inlineStr">
        <is>
          <t>€</t>
        </is>
      </c>
      <c r="F170" s="388" t="n"/>
      <c r="G170" s="388" t="n"/>
      <c r="H170" s="388" t="n"/>
      <c r="I170" s="388" t="n"/>
      <c r="J170" s="388" t="n"/>
      <c r="K170" s="388" t="n"/>
    </row>
    <row r="171" ht="15" customHeight="1" s="389">
      <c r="A171" s="737" t="n"/>
      <c r="B171" s="655" t="inlineStr">
        <is>
          <t>-</t>
        </is>
      </c>
      <c r="C171" s="388">
        <f>IF(Extractions!C264&lt;&gt;"",Extractions!C264,"")</f>
        <v/>
      </c>
      <c r="D171" s="388">
        <f>Extractions!J264</f>
        <v/>
      </c>
      <c r="E171" s="388" t="inlineStr">
        <is>
          <t>€</t>
        </is>
      </c>
      <c r="F171" s="388" t="n"/>
      <c r="G171" s="388" t="n"/>
      <c r="H171" s="388" t="n"/>
      <c r="I171" s="388" t="n"/>
      <c r="J171" s="388" t="n"/>
      <c r="K171" s="388" t="n"/>
    </row>
    <row r="172" ht="15" customHeight="1" s="389">
      <c r="A172" s="737" t="n"/>
      <c r="B172" s="655" t="inlineStr">
        <is>
          <t>-</t>
        </is>
      </c>
      <c r="C172" s="388">
        <f>IF(Extractions!C265&lt;&gt;"",Extractions!C265,"")</f>
        <v/>
      </c>
      <c r="D172" s="388">
        <f>Extractions!J265</f>
        <v/>
      </c>
      <c r="E172" s="388" t="inlineStr">
        <is>
          <t>€</t>
        </is>
      </c>
      <c r="F172" s="388" t="n"/>
      <c r="G172" s="388" t="n"/>
      <c r="H172" s="388" t="n"/>
      <c r="I172" s="388" t="n"/>
      <c r="J172" s="388" t="n"/>
      <c r="K172" s="388" t="n"/>
    </row>
    <row r="173" ht="15" customHeight="1" s="389">
      <c r="A173" s="737" t="n"/>
      <c r="B173" s="655" t="inlineStr">
        <is>
          <t>-</t>
        </is>
      </c>
      <c r="C173" s="388">
        <f>IF(Extractions!C266&lt;&gt;"",Extractions!C266,"")</f>
        <v/>
      </c>
      <c r="D173" s="388">
        <f>Extractions!J266</f>
        <v/>
      </c>
      <c r="E173" s="388" t="inlineStr">
        <is>
          <t>€</t>
        </is>
      </c>
      <c r="F173" s="388" t="n"/>
      <c r="G173" s="388" t="n"/>
      <c r="H173" s="388" t="n"/>
      <c r="I173" s="388" t="n"/>
      <c r="J173" s="388" t="n"/>
      <c r="K173" s="388" t="n"/>
    </row>
    <row r="174" ht="15" customHeight="1" s="389">
      <c r="A174" s="737" t="n"/>
      <c r="B174" s="655" t="inlineStr">
        <is>
          <t>-</t>
        </is>
      </c>
      <c r="C174" s="388">
        <f>IF(Extractions!C267&lt;&gt;"",Extractions!C267,"")</f>
        <v/>
      </c>
      <c r="D174" s="388">
        <f>Extractions!J267</f>
        <v/>
      </c>
      <c r="E174" s="388" t="inlineStr">
        <is>
          <t>€</t>
        </is>
      </c>
      <c r="F174" s="388" t="n"/>
      <c r="G174" s="388" t="n"/>
      <c r="H174" s="388" t="n"/>
      <c r="I174" s="388" t="n"/>
      <c r="J174" s="388" t="n"/>
      <c r="K174" s="388" t="n"/>
    </row>
    <row r="175" ht="15" customHeight="1" s="389">
      <c r="A175" s="737" t="n"/>
      <c r="B175" s="655" t="inlineStr">
        <is>
          <t>-</t>
        </is>
      </c>
      <c r="C175" s="388">
        <f>IF(Extractions!C268&lt;&gt;"",Extractions!C268,"")</f>
        <v/>
      </c>
      <c r="D175" s="388">
        <f>Extractions!J268</f>
        <v/>
      </c>
      <c r="E175" s="388" t="inlineStr">
        <is>
          <t>€</t>
        </is>
      </c>
      <c r="F175" s="388" t="n"/>
      <c r="G175" s="388" t="n"/>
      <c r="H175" s="388" t="n"/>
      <c r="I175" s="388" t="n"/>
      <c r="J175" s="388" t="n"/>
      <c r="K175" s="388" t="n"/>
    </row>
    <row r="176" ht="15" customHeight="1" s="389">
      <c r="A176" s="737" t="n"/>
      <c r="B176" s="655" t="inlineStr">
        <is>
          <t>-</t>
        </is>
      </c>
      <c r="C176" s="388">
        <f>IF(Extractions!C269&lt;&gt;"",Extractions!C269,"")</f>
        <v/>
      </c>
      <c r="D176" s="388">
        <f>Extractions!J269</f>
        <v/>
      </c>
      <c r="E176" s="388" t="inlineStr">
        <is>
          <t>€</t>
        </is>
      </c>
      <c r="F176" s="388" t="n"/>
      <c r="G176" s="388" t="n"/>
      <c r="H176" s="388" t="n"/>
      <c r="I176" s="388" t="n"/>
      <c r="J176" s="388" t="n"/>
      <c r="K176" s="388" t="n"/>
    </row>
    <row r="177" ht="15" customHeight="1" s="389">
      <c r="A177" s="737" t="n"/>
      <c r="B177" s="655" t="inlineStr">
        <is>
          <t>-</t>
        </is>
      </c>
      <c r="C177" s="388">
        <f>IF(Extractions!C270&lt;&gt;"",Extractions!C270,"")</f>
        <v/>
      </c>
      <c r="D177" s="388">
        <f>Extractions!J270</f>
        <v/>
      </c>
      <c r="E177" s="388" t="inlineStr">
        <is>
          <t>€</t>
        </is>
      </c>
      <c r="F177" s="388" t="n"/>
      <c r="G177" s="388" t="n"/>
      <c r="H177" s="388" t="n"/>
      <c r="I177" s="388" t="n"/>
      <c r="J177" s="388" t="n"/>
      <c r="K177" s="388" t="n"/>
    </row>
    <row r="178" ht="15" customHeight="1" s="389">
      <c r="A178" s="737" t="n"/>
      <c r="B178" s="655" t="inlineStr">
        <is>
          <t>-</t>
        </is>
      </c>
      <c r="C178" s="388">
        <f>IF(Extractions!C271&lt;&gt;"",Extractions!C271,"")</f>
        <v/>
      </c>
      <c r="D178" s="388">
        <f>Extractions!J271</f>
        <v/>
      </c>
      <c r="E178" s="388" t="inlineStr">
        <is>
          <t>€</t>
        </is>
      </c>
      <c r="F178" s="388" t="n"/>
      <c r="G178" s="388" t="n"/>
      <c r="H178" s="388" t="n"/>
      <c r="I178" s="388" t="n"/>
      <c r="J178" s="388" t="n"/>
      <c r="K178" s="388" t="n"/>
    </row>
    <row r="179" ht="15" customHeight="1" s="389">
      <c r="A179" s="737" t="n"/>
      <c r="B179" s="655" t="inlineStr">
        <is>
          <t>-</t>
        </is>
      </c>
      <c r="C179" s="388">
        <f>IF(Extractions!C272&lt;&gt;"",Extractions!C272,"")</f>
        <v/>
      </c>
      <c r="D179" s="388">
        <f>Extractions!J272</f>
        <v/>
      </c>
      <c r="E179" s="388" t="inlineStr">
        <is>
          <t>€</t>
        </is>
      </c>
      <c r="F179" s="388" t="n"/>
      <c r="G179" s="388" t="n"/>
      <c r="H179" s="388" t="n"/>
      <c r="I179" s="388" t="n"/>
      <c r="J179" s="388" t="n"/>
      <c r="K179" s="388" t="n"/>
    </row>
    <row r="180" ht="15" customHeight="1" s="389">
      <c r="A180" s="737" t="n"/>
      <c r="B180" s="655" t="inlineStr">
        <is>
          <t>-</t>
        </is>
      </c>
      <c r="C180" s="388">
        <f>IF(Extractions!C273&lt;&gt;"",Extractions!C273,"")</f>
        <v/>
      </c>
      <c r="D180" s="388">
        <f>Extractions!J273</f>
        <v/>
      </c>
      <c r="E180" s="388" t="inlineStr">
        <is>
          <t>€</t>
        </is>
      </c>
      <c r="F180" s="388" t="n"/>
      <c r="G180" s="388" t="n"/>
      <c r="H180" s="388" t="n"/>
      <c r="I180" s="388" t="n"/>
      <c r="J180" s="388" t="n"/>
      <c r="K180" s="388" t="n"/>
    </row>
    <row r="181" ht="15" customHeight="1" s="389">
      <c r="A181" s="737" t="n"/>
      <c r="B181" s="655" t="inlineStr">
        <is>
          <t>-</t>
        </is>
      </c>
      <c r="C181" s="388">
        <f>IF(Extractions!C274&lt;&gt;"",Extractions!C274,"")</f>
        <v/>
      </c>
      <c r="D181" s="388">
        <f>Extractions!J274</f>
        <v/>
      </c>
      <c r="E181" s="388" t="inlineStr">
        <is>
          <t>€</t>
        </is>
      </c>
      <c r="F181" s="388" t="n"/>
      <c r="G181" s="388" t="n"/>
      <c r="H181" s="388" t="n"/>
      <c r="I181" s="388" t="n"/>
      <c r="J181" s="388" t="n"/>
      <c r="K181" s="388" t="n"/>
    </row>
    <row r="182" ht="15" customHeight="1" s="389">
      <c r="A182" s="737" t="n"/>
      <c r="B182" s="655" t="inlineStr">
        <is>
          <t>-</t>
        </is>
      </c>
      <c r="C182" s="388">
        <f>IF(Extractions!C275&lt;&gt;"",Extractions!C275,"")</f>
        <v/>
      </c>
      <c r="D182" s="388">
        <f>Extractions!J275</f>
        <v/>
      </c>
      <c r="E182" s="388" t="inlineStr">
        <is>
          <t>€</t>
        </is>
      </c>
      <c r="F182" s="388" t="n"/>
      <c r="G182" s="388" t="n"/>
      <c r="H182" s="388" t="n"/>
      <c r="I182" s="388" t="n"/>
      <c r="J182" s="388" t="n"/>
      <c r="K182" s="388" t="n"/>
    </row>
    <row r="183" ht="15" customHeight="1" s="389">
      <c r="A183" s="737" t="n"/>
      <c r="B183" s="655" t="inlineStr">
        <is>
          <t>-</t>
        </is>
      </c>
      <c r="C183" s="388">
        <f>IF(Extractions!C276&lt;&gt;"",Extractions!C276,"")</f>
        <v/>
      </c>
      <c r="D183" s="388">
        <f>Extractions!J276</f>
        <v/>
      </c>
      <c r="E183" s="388" t="inlineStr">
        <is>
          <t>€</t>
        </is>
      </c>
      <c r="F183" s="388" t="n"/>
      <c r="G183" s="388" t="n"/>
      <c r="H183" s="388" t="n"/>
      <c r="I183" s="388" t="n"/>
      <c r="J183" s="388" t="n"/>
      <c r="K183" s="388" t="n"/>
    </row>
    <row r="184" ht="15" customHeight="1" s="389">
      <c r="A184" s="737" t="n"/>
      <c r="B184" s="655" t="inlineStr">
        <is>
          <t>-</t>
        </is>
      </c>
      <c r="C184" s="388">
        <f>IF(Extractions!C277&lt;&gt;"",Extractions!C277,"")</f>
        <v/>
      </c>
      <c r="D184" s="388">
        <f>Extractions!J277</f>
        <v/>
      </c>
      <c r="E184" s="388" t="inlineStr">
        <is>
          <t>€</t>
        </is>
      </c>
      <c r="F184" s="388" t="n"/>
      <c r="G184" s="388" t="n"/>
      <c r="H184" s="388" t="n"/>
      <c r="I184" s="388" t="n"/>
      <c r="J184" s="388" t="n"/>
      <c r="K184" s="388" t="n"/>
    </row>
    <row r="185" ht="15" customHeight="1" s="389">
      <c r="A185" s="737" t="n"/>
      <c r="B185" s="655" t="inlineStr">
        <is>
          <t>-</t>
        </is>
      </c>
      <c r="C185" s="388">
        <f>IF(Extractions!C278&lt;&gt;"",Extractions!C278,"")</f>
        <v/>
      </c>
      <c r="D185" s="388">
        <f>Extractions!J278</f>
        <v/>
      </c>
      <c r="E185" s="388" t="inlineStr">
        <is>
          <t>€</t>
        </is>
      </c>
      <c r="F185" s="388" t="n"/>
      <c r="G185" s="388" t="n"/>
      <c r="H185" s="388" t="n"/>
      <c r="I185" s="388" t="n"/>
      <c r="J185" s="388" t="n"/>
      <c r="K185" s="388" t="n"/>
    </row>
    <row r="186" ht="15" customHeight="1" s="389">
      <c r="A186" s="737" t="n"/>
      <c r="B186" s="655" t="inlineStr">
        <is>
          <t>-</t>
        </is>
      </c>
      <c r="C186" s="388">
        <f>IF(Extractions!C279&lt;&gt;"",Extractions!C279,"")</f>
        <v/>
      </c>
      <c r="D186" s="388">
        <f>Extractions!J279</f>
        <v/>
      </c>
      <c r="E186" s="388" t="inlineStr">
        <is>
          <t>€</t>
        </is>
      </c>
      <c r="F186" s="388" t="n"/>
      <c r="G186" s="388" t="n"/>
      <c r="H186" s="388" t="n"/>
      <c r="I186" s="388" t="n"/>
      <c r="J186" s="388" t="n"/>
      <c r="K186" s="388" t="n"/>
    </row>
    <row r="187" ht="15" customHeight="1" s="389">
      <c r="A187" s="737" t="n"/>
      <c r="B187" s="655" t="inlineStr">
        <is>
          <t>-</t>
        </is>
      </c>
      <c r="C187" s="388">
        <f>IF(Extractions!C280&lt;&gt;"",Extractions!C280,"")</f>
        <v/>
      </c>
      <c r="D187" s="388">
        <f>Extractions!J280</f>
        <v/>
      </c>
      <c r="E187" s="388" t="inlineStr">
        <is>
          <t>€</t>
        </is>
      </c>
      <c r="F187" s="388" t="n"/>
      <c r="G187" s="388" t="n"/>
      <c r="H187" s="388" t="n"/>
      <c r="I187" s="388" t="n"/>
      <c r="J187" s="388" t="n"/>
      <c r="K187" s="388" t="n"/>
    </row>
    <row r="188" ht="15" customHeight="1" s="389">
      <c r="A188" s="737" t="n"/>
      <c r="B188" s="655" t="inlineStr">
        <is>
          <t>-</t>
        </is>
      </c>
      <c r="C188" s="388">
        <f>IF(Extractions!C281&lt;&gt;"",Extractions!C281,"")</f>
        <v/>
      </c>
      <c r="D188" s="388">
        <f>Extractions!J281</f>
        <v/>
      </c>
      <c r="E188" s="388" t="inlineStr">
        <is>
          <t>€</t>
        </is>
      </c>
      <c r="F188" s="388" t="n"/>
      <c r="G188" s="388" t="n"/>
      <c r="H188" s="388" t="n"/>
      <c r="I188" s="388" t="n"/>
      <c r="J188" s="388" t="n"/>
      <c r="K188" s="388" t="n"/>
    </row>
    <row r="189" ht="15" customHeight="1" s="389">
      <c r="A189" s="737" t="n"/>
      <c r="B189" s="655" t="inlineStr">
        <is>
          <t>-</t>
        </is>
      </c>
      <c r="C189" s="388">
        <f>IF(Extractions!C282&lt;&gt;"",Extractions!C282,"")</f>
        <v/>
      </c>
      <c r="D189" s="388">
        <f>Extractions!J282</f>
        <v/>
      </c>
      <c r="E189" s="388" t="inlineStr">
        <is>
          <t>€</t>
        </is>
      </c>
      <c r="F189" s="388" t="n"/>
      <c r="G189" s="388" t="n"/>
      <c r="H189" s="388" t="n"/>
      <c r="I189" s="388" t="n"/>
      <c r="J189" s="388" t="n"/>
      <c r="K189" s="388" t="n"/>
    </row>
    <row r="190" ht="15" customHeight="1" s="389">
      <c r="A190" s="737" t="n"/>
      <c r="B190" s="655" t="inlineStr">
        <is>
          <t>-</t>
        </is>
      </c>
      <c r="C190" s="388">
        <f>IF(Extractions!C283&lt;&gt;"",Extractions!C283,"")</f>
        <v/>
      </c>
      <c r="D190" s="388">
        <f>Extractions!J283</f>
        <v/>
      </c>
      <c r="E190" s="388" t="inlineStr">
        <is>
          <t>€</t>
        </is>
      </c>
      <c r="F190" s="388" t="n"/>
      <c r="G190" s="388" t="n"/>
      <c r="H190" s="388" t="n"/>
      <c r="I190" s="388" t="n"/>
      <c r="J190" s="388" t="n"/>
      <c r="K190" s="388" t="n"/>
    </row>
    <row r="191" ht="15" customHeight="1" s="389">
      <c r="A191" s="737" t="n"/>
      <c r="B191" s="655" t="inlineStr">
        <is>
          <t>-</t>
        </is>
      </c>
      <c r="C191" s="388">
        <f>IF(Extractions!C284&lt;&gt;"",Extractions!C284,"")</f>
        <v/>
      </c>
      <c r="D191" s="388">
        <f>Extractions!J284</f>
        <v/>
      </c>
      <c r="E191" s="388" t="inlineStr">
        <is>
          <t>€</t>
        </is>
      </c>
      <c r="F191" s="388" t="n"/>
      <c r="G191" s="388" t="n"/>
      <c r="H191" s="388" t="n"/>
      <c r="I191" s="388" t="n"/>
      <c r="J191" s="388" t="n"/>
      <c r="K191" s="388" t="n"/>
    </row>
    <row r="192" ht="15" customHeight="1" s="389">
      <c r="A192" s="737" t="n"/>
      <c r="B192" s="655" t="inlineStr">
        <is>
          <t>-</t>
        </is>
      </c>
      <c r="C192" s="388">
        <f>IF(Extractions!C285&lt;&gt;"",Extractions!C285,"")</f>
        <v/>
      </c>
      <c r="D192" s="388">
        <f>Extractions!J285</f>
        <v/>
      </c>
      <c r="E192" s="388" t="inlineStr">
        <is>
          <t>€</t>
        </is>
      </c>
      <c r="F192" s="388" t="n"/>
      <c r="G192" s="388" t="n"/>
      <c r="H192" s="388" t="n"/>
      <c r="I192" s="388" t="n"/>
      <c r="J192" s="388" t="n"/>
      <c r="K192" s="388" t="n"/>
    </row>
    <row r="193" ht="15" customHeight="1" s="389">
      <c r="A193" s="737" t="n"/>
      <c r="B193" s="655" t="inlineStr">
        <is>
          <t>-</t>
        </is>
      </c>
      <c r="C193" s="388">
        <f>IF(Extractions!C286&lt;&gt;"",Extractions!C286,"")</f>
        <v/>
      </c>
      <c r="D193" s="388">
        <f>Extractions!J286</f>
        <v/>
      </c>
      <c r="E193" s="388" t="inlineStr">
        <is>
          <t>€</t>
        </is>
      </c>
      <c r="F193" s="388" t="n"/>
      <c r="G193" s="388" t="n"/>
      <c r="H193" s="388" t="n"/>
      <c r="I193" s="388" t="n"/>
      <c r="J193" s="388" t="n"/>
      <c r="K193" s="388" t="n"/>
    </row>
    <row r="194" ht="15" customHeight="1" s="389">
      <c r="A194" s="737" t="n"/>
      <c r="B194" s="655" t="inlineStr">
        <is>
          <t>-</t>
        </is>
      </c>
      <c r="C194" s="388">
        <f>IF(Extractions!C287&lt;&gt;"",Extractions!C287,"")</f>
        <v/>
      </c>
      <c r="D194" s="388">
        <f>Extractions!J287</f>
        <v/>
      </c>
      <c r="E194" s="388" t="inlineStr">
        <is>
          <t>€</t>
        </is>
      </c>
      <c r="F194" s="388" t="n"/>
      <c r="G194" s="388" t="n"/>
      <c r="H194" s="388" t="n"/>
      <c r="I194" s="388" t="n"/>
      <c r="J194" s="388" t="n"/>
      <c r="K194" s="388" t="n"/>
    </row>
    <row r="195" ht="15" customHeight="1" s="389">
      <c r="A195" s="737" t="n"/>
      <c r="B195" s="655" t="inlineStr">
        <is>
          <t>-</t>
        </is>
      </c>
      <c r="C195" s="388">
        <f>IF(Extractions!C288&lt;&gt;"",Extractions!C288,"")</f>
        <v/>
      </c>
      <c r="D195" s="388">
        <f>Extractions!J288</f>
        <v/>
      </c>
      <c r="E195" s="388" t="inlineStr">
        <is>
          <t>€</t>
        </is>
      </c>
      <c r="F195" s="388" t="n"/>
      <c r="G195" s="388" t="n"/>
      <c r="H195" s="388" t="n"/>
      <c r="I195" s="388" t="n"/>
      <c r="J195" s="388" t="n"/>
      <c r="K195" s="388" t="n"/>
    </row>
    <row r="196" ht="15" customHeight="1" s="389">
      <c r="A196" s="737" t="n"/>
      <c r="B196" s="655" t="inlineStr">
        <is>
          <t>-</t>
        </is>
      </c>
      <c r="C196" s="388">
        <f>IF(Extractions!C289&lt;&gt;"",Extractions!C289,"")</f>
        <v/>
      </c>
      <c r="D196" s="388">
        <f>Extractions!J289</f>
        <v/>
      </c>
      <c r="E196" s="388" t="inlineStr">
        <is>
          <t>€</t>
        </is>
      </c>
      <c r="F196" s="388" t="n"/>
      <c r="G196" s="388" t="n"/>
      <c r="H196" s="388" t="n"/>
      <c r="I196" s="388" t="n"/>
      <c r="J196" s="388" t="n"/>
      <c r="K196" s="388" t="n"/>
    </row>
    <row r="197" ht="15" customHeight="1" s="389">
      <c r="A197" s="737" t="n"/>
      <c r="B197" s="655" t="inlineStr">
        <is>
          <t>-</t>
        </is>
      </c>
      <c r="C197" s="388">
        <f>IF(Extractions!C290&lt;&gt;"",Extractions!C290,"")</f>
        <v/>
      </c>
      <c r="D197" s="388">
        <f>Extractions!J290</f>
        <v/>
      </c>
      <c r="E197" s="388" t="inlineStr">
        <is>
          <t>€</t>
        </is>
      </c>
      <c r="F197" s="388" t="n"/>
      <c r="G197" s="388" t="n"/>
      <c r="H197" s="388" t="n"/>
      <c r="I197" s="388" t="n"/>
      <c r="J197" s="388" t="n"/>
      <c r="K197" s="388" t="n"/>
    </row>
    <row r="198" ht="15" customHeight="1" s="389">
      <c r="A198" s="737" t="n"/>
      <c r="B198" s="655" t="inlineStr">
        <is>
          <t>-</t>
        </is>
      </c>
      <c r="C198" s="388">
        <f>IF(Extractions!C291&lt;&gt;"",Extractions!C291,"")</f>
        <v/>
      </c>
      <c r="D198" s="388">
        <f>Extractions!J291</f>
        <v/>
      </c>
      <c r="E198" s="388" t="inlineStr">
        <is>
          <t>€</t>
        </is>
      </c>
      <c r="F198" s="388" t="n"/>
      <c r="G198" s="388" t="n"/>
      <c r="H198" s="388" t="n"/>
      <c r="I198" s="388" t="n"/>
      <c r="J198" s="388" t="n"/>
      <c r="K198" s="388" t="n"/>
    </row>
    <row r="199" ht="15" customHeight="1" s="389">
      <c r="A199" s="737" t="n"/>
      <c r="B199" s="655" t="inlineStr">
        <is>
          <t>-</t>
        </is>
      </c>
      <c r="C199" s="388">
        <f>IF(Extractions!C292&lt;&gt;"",Extractions!C292,"")</f>
        <v/>
      </c>
      <c r="D199" s="388">
        <f>Extractions!J292</f>
        <v/>
      </c>
      <c r="E199" s="388" t="inlineStr">
        <is>
          <t>€</t>
        </is>
      </c>
      <c r="F199" s="388" t="n"/>
      <c r="G199" s="388" t="n"/>
      <c r="H199" s="388" t="n"/>
      <c r="I199" s="388" t="n"/>
      <c r="J199" s="388" t="n"/>
      <c r="K199" s="388" t="n"/>
    </row>
    <row r="200" ht="15" customHeight="1" s="389">
      <c r="A200" s="737" t="n"/>
      <c r="B200" s="655" t="inlineStr">
        <is>
          <t>-</t>
        </is>
      </c>
      <c r="C200" s="388">
        <f>IF(Extractions!C293&lt;&gt;"",Extractions!C293,"")</f>
        <v/>
      </c>
      <c r="D200" s="388">
        <f>Extractions!J293</f>
        <v/>
      </c>
      <c r="E200" s="388" t="inlineStr">
        <is>
          <t>€</t>
        </is>
      </c>
      <c r="F200" s="388" t="n"/>
      <c r="G200" s="388" t="n"/>
      <c r="H200" s="388" t="n"/>
      <c r="I200" s="388" t="n"/>
      <c r="J200" s="388" t="n"/>
      <c r="K200" s="388" t="n"/>
    </row>
    <row r="201" ht="15" customHeight="1" s="389">
      <c r="A201" s="737" t="n"/>
      <c r="B201" s="655" t="inlineStr">
        <is>
          <t>-</t>
        </is>
      </c>
      <c r="C201" s="388">
        <f>IF(Extractions!C294&lt;&gt;"",Extractions!C294,"")</f>
        <v/>
      </c>
      <c r="D201" s="388">
        <f>Extractions!J294</f>
        <v/>
      </c>
      <c r="E201" s="388" t="inlineStr">
        <is>
          <t>€</t>
        </is>
      </c>
      <c r="F201" s="388" t="n"/>
      <c r="G201" s="388" t="n"/>
      <c r="H201" s="388" t="n"/>
      <c r="I201" s="388" t="n"/>
      <c r="J201" s="388" t="n"/>
      <c r="K201" s="388" t="n"/>
    </row>
    <row r="202" ht="15" customHeight="1" s="389">
      <c r="A202" s="737" t="n"/>
      <c r="B202" s="655" t="inlineStr">
        <is>
          <t>-</t>
        </is>
      </c>
      <c r="C202" s="388">
        <f>IF(Extractions!C295&lt;&gt;"",Extractions!C295,"")</f>
        <v/>
      </c>
      <c r="D202" s="388">
        <f>Extractions!J295</f>
        <v/>
      </c>
      <c r="E202" s="388" t="inlineStr">
        <is>
          <t>€</t>
        </is>
      </c>
      <c r="F202" s="388" t="n"/>
      <c r="G202" s="388" t="n"/>
      <c r="H202" s="388" t="n"/>
      <c r="I202" s="388" t="n"/>
      <c r="J202" s="388" t="n"/>
      <c r="K202" s="388" t="n"/>
    </row>
    <row r="203" ht="15" customHeight="1" s="389">
      <c r="A203" s="737" t="n"/>
      <c r="B203" s="655" t="inlineStr">
        <is>
          <t>-</t>
        </is>
      </c>
      <c r="C203" s="388">
        <f>IF(Extractions!C296&lt;&gt;"",Extractions!C296,"")</f>
        <v/>
      </c>
      <c r="D203" s="388">
        <f>Extractions!J296</f>
        <v/>
      </c>
      <c r="E203" s="388" t="inlineStr">
        <is>
          <t>€</t>
        </is>
      </c>
      <c r="F203" s="388" t="n"/>
      <c r="G203" s="388" t="n"/>
      <c r="H203" s="388" t="n"/>
      <c r="I203" s="388" t="n"/>
      <c r="J203" s="388" t="n"/>
      <c r="K203" s="388" t="n"/>
    </row>
    <row r="204" ht="15" customHeight="1" s="389">
      <c r="A204" s="737" t="n"/>
      <c r="B204" s="655" t="inlineStr">
        <is>
          <t>-</t>
        </is>
      </c>
      <c r="C204" s="388">
        <f>IF(Extractions!C297&lt;&gt;"",Extractions!C297,"")</f>
        <v/>
      </c>
      <c r="D204" s="388">
        <f>Extractions!J297</f>
        <v/>
      </c>
      <c r="E204" s="388" t="inlineStr">
        <is>
          <t>€</t>
        </is>
      </c>
      <c r="F204" s="388" t="n"/>
      <c r="G204" s="388" t="n"/>
      <c r="H204" s="388" t="n"/>
      <c r="I204" s="388" t="n"/>
      <c r="J204" s="388" t="n"/>
      <c r="K204" s="388" t="n"/>
    </row>
    <row r="205" ht="15" customHeight="1" s="389">
      <c r="A205" s="737" t="n"/>
      <c r="B205" s="655" t="inlineStr">
        <is>
          <t>-</t>
        </is>
      </c>
      <c r="C205" s="388">
        <f>IF(Extractions!C298&lt;&gt;"",Extractions!C298,"")</f>
        <v/>
      </c>
      <c r="D205" s="388">
        <f>Extractions!J298</f>
        <v/>
      </c>
      <c r="E205" s="388" t="inlineStr">
        <is>
          <t>€</t>
        </is>
      </c>
      <c r="F205" s="388" t="n"/>
      <c r="G205" s="388" t="n"/>
      <c r="H205" s="388" t="n"/>
      <c r="I205" s="388" t="n"/>
      <c r="J205" s="388" t="n"/>
      <c r="K205" s="388" t="n"/>
    </row>
    <row r="206" ht="15" customHeight="1" s="389">
      <c r="A206" s="737" t="n"/>
      <c r="B206" s="655" t="inlineStr">
        <is>
          <t>-</t>
        </is>
      </c>
      <c r="C206" s="388">
        <f>IF(Extractions!C299&lt;&gt;"",Extractions!C299,"")</f>
        <v/>
      </c>
      <c r="D206" s="388">
        <f>Extractions!J299</f>
        <v/>
      </c>
      <c r="E206" s="388" t="inlineStr">
        <is>
          <t>€</t>
        </is>
      </c>
      <c r="F206" s="388" t="n"/>
      <c r="G206" s="388" t="n"/>
      <c r="H206" s="388" t="n"/>
      <c r="I206" s="388" t="n"/>
      <c r="J206" s="388" t="n"/>
      <c r="K206" s="388" t="n"/>
    </row>
    <row r="207" ht="15" customHeight="1" s="389">
      <c r="A207" s="737" t="n"/>
      <c r="B207" s="655" t="inlineStr">
        <is>
          <t>-</t>
        </is>
      </c>
      <c r="C207" s="388">
        <f>IF(Extractions!C300&lt;&gt;"",Extractions!C300,"")</f>
        <v/>
      </c>
      <c r="D207" s="388">
        <f>Extractions!J300</f>
        <v/>
      </c>
      <c r="E207" s="388" t="inlineStr">
        <is>
          <t>€</t>
        </is>
      </c>
      <c r="F207" s="388" t="n"/>
      <c r="G207" s="388" t="n"/>
      <c r="H207" s="388" t="n"/>
      <c r="I207" s="388" t="n"/>
      <c r="J207" s="388" t="n"/>
      <c r="K207" s="388" t="n"/>
    </row>
    <row r="208" ht="15" customHeight="1" s="389">
      <c r="A208" s="737" t="n"/>
      <c r="B208" s="655" t="inlineStr">
        <is>
          <t>-</t>
        </is>
      </c>
      <c r="C208" s="388">
        <f>IF(Extractions!C301&lt;&gt;"",Extractions!C301,"")</f>
        <v/>
      </c>
      <c r="D208" s="388">
        <f>Extractions!J301</f>
        <v/>
      </c>
      <c r="E208" s="388" t="inlineStr">
        <is>
          <t>€</t>
        </is>
      </c>
      <c r="F208" s="388" t="n"/>
      <c r="G208" s="388" t="n"/>
      <c r="H208" s="388" t="n"/>
      <c r="I208" s="388" t="n"/>
      <c r="J208" s="388" t="n"/>
      <c r="K208" s="388" t="n"/>
    </row>
    <row r="209" ht="15" customHeight="1" s="389">
      <c r="A209" s="737" t="n"/>
      <c r="B209" s="655" t="inlineStr">
        <is>
          <t>-</t>
        </is>
      </c>
      <c r="C209" s="388">
        <f>IF(Extractions!C302&lt;&gt;"",Extractions!C302,"")</f>
        <v/>
      </c>
      <c r="D209" s="388">
        <f>Extractions!J302</f>
        <v/>
      </c>
      <c r="E209" s="388" t="inlineStr">
        <is>
          <t>€</t>
        </is>
      </c>
      <c r="F209" s="388" t="n"/>
      <c r="G209" s="388" t="n"/>
      <c r="H209" s="388" t="n"/>
      <c r="I209" s="388" t="n"/>
      <c r="J209" s="388" t="n"/>
      <c r="K209" s="388" t="n"/>
    </row>
    <row r="210" ht="15" customHeight="1" s="389">
      <c r="A210" s="737" t="n"/>
      <c r="B210" s="655" t="inlineStr">
        <is>
          <t>-</t>
        </is>
      </c>
      <c r="C210" s="388">
        <f>IF(Extractions!C303&lt;&gt;"",Extractions!C303,"")</f>
        <v/>
      </c>
      <c r="D210" s="388">
        <f>Extractions!J303</f>
        <v/>
      </c>
      <c r="E210" s="388" t="inlineStr">
        <is>
          <t>€</t>
        </is>
      </c>
      <c r="F210" s="388" t="n"/>
      <c r="G210" s="388" t="n"/>
      <c r="H210" s="388" t="n"/>
      <c r="I210" s="388" t="n"/>
      <c r="J210" s="388" t="n"/>
      <c r="K210" s="388" t="n"/>
    </row>
    <row r="211" ht="15" customHeight="1" s="389">
      <c r="C211" s="738" t="inlineStr">
        <is>
          <t>ne pas supprimer cette ligne</t>
        </is>
      </c>
      <c r="E211" s="388" t="n"/>
      <c r="F211" s="388" t="n"/>
      <c r="G211" s="388" t="n"/>
      <c r="H211" s="388" t="n"/>
      <c r="I211" s="388" t="n"/>
      <c r="J211" s="388" t="n"/>
      <c r="K211" s="388" t="n"/>
    </row>
    <row r="212" ht="17.25" customFormat="1" customHeight="1" s="734">
      <c r="B212" s="735" t="inlineStr">
        <is>
          <t>→</t>
        </is>
      </c>
      <c r="C212" s="736" t="inlineStr">
        <is>
          <t>HEURES ACCIDENT DE TRAVAIL :</t>
        </is>
      </c>
      <c r="D212" s="388" t="n"/>
      <c r="E212" s="388" t="n"/>
      <c r="F212" s="388" t="n"/>
      <c r="G212" s="388" t="n"/>
      <c r="H212" s="388" t="n"/>
      <c r="I212" s="388" t="n"/>
      <c r="J212" s="388" t="n"/>
      <c r="K212" s="388" t="n"/>
      <c r="L212" s="388" t="n"/>
      <c r="M212" s="388" t="n"/>
      <c r="N212" s="388" t="n"/>
      <c r="O212" s="388" t="n"/>
      <c r="P212" s="388" t="n"/>
      <c r="Q212" s="388" t="n"/>
      <c r="R212" s="388" t="n"/>
      <c r="S212" s="388" t="n"/>
      <c r="T212" s="388" t="n"/>
      <c r="U212" s="388" t="n"/>
      <c r="V212" s="388" t="n"/>
      <c r="W212" s="388" t="n"/>
      <c r="X212" s="388" t="n"/>
      <c r="Y212" s="388" t="n"/>
      <c r="Z212" s="388" t="n"/>
      <c r="AA212" s="388" t="n"/>
      <c r="AB212" s="388" t="n"/>
      <c r="AC212" s="388" t="n"/>
      <c r="AD212" s="388" t="n"/>
      <c r="AE212" s="388" t="n"/>
      <c r="AF212" s="388" t="n"/>
      <c r="AG212" s="388" t="n"/>
      <c r="AH212" s="388" t="n"/>
      <c r="AI212" s="388" t="n"/>
      <c r="AJ212" s="388" t="n"/>
      <c r="AK212" s="388" t="n"/>
      <c r="AL212" s="388" t="n"/>
      <c r="AM212" s="388" t="n"/>
      <c r="AN212" s="388" t="n"/>
      <c r="AO212" s="388" t="n"/>
      <c r="AP212" s="388" t="n"/>
      <c r="AQ212" s="388" t="n"/>
      <c r="AR212" s="388" t="n"/>
      <c r="AS212" s="388" t="n"/>
      <c r="AT212" s="388" t="n"/>
      <c r="AU212" s="388" t="n"/>
      <c r="AV212" s="388" t="n"/>
      <c r="AW212" s="388" t="n"/>
      <c r="AX212" s="388" t="n"/>
      <c r="AY212" s="388" t="n"/>
      <c r="AZ212" s="388" t="n"/>
      <c r="BA212" s="388" t="n"/>
      <c r="BB212" s="388" t="n"/>
      <c r="BC212" s="388" t="n"/>
      <c r="BD212" s="388" t="n"/>
      <c r="BE212" s="388" t="n"/>
      <c r="BF212" s="388" t="n"/>
      <c r="BG212" s="388" t="n"/>
      <c r="BH212" s="388" t="n"/>
      <c r="BI212" s="388" t="n"/>
      <c r="BJ212" s="388" t="n"/>
      <c r="BK212" s="388" t="n"/>
      <c r="BL212" s="388" t="n"/>
      <c r="BM212" s="388" t="n"/>
      <c r="BN212" s="388" t="n"/>
      <c r="BO212" s="388" t="n"/>
      <c r="BP212" s="388" t="n"/>
      <c r="BQ212" s="388" t="n"/>
      <c r="BR212" s="388" t="n"/>
      <c r="BS212" s="388" t="n"/>
      <c r="BT212" s="388" t="n"/>
      <c r="BU212" s="388" t="n"/>
      <c r="BV212" s="388" t="n"/>
      <c r="BW212" s="388" t="n"/>
      <c r="BX212" s="388" t="n"/>
      <c r="BY212" s="388" t="n"/>
      <c r="BZ212" s="388" t="n"/>
      <c r="CA212" s="388" t="n"/>
      <c r="CB212" s="388" t="n"/>
      <c r="CC212" s="388" t="n"/>
      <c r="CD212" s="388" t="n"/>
      <c r="CE212" s="388" t="n"/>
      <c r="CF212" s="388" t="n"/>
      <c r="CG212" s="388" t="n"/>
      <c r="CH212" s="388" t="n"/>
      <c r="CI212" s="388" t="n"/>
      <c r="CJ212" s="388" t="n"/>
      <c r="CK212" s="388" t="n"/>
      <c r="CL212" s="388" t="n"/>
      <c r="CM212" s="388" t="n"/>
      <c r="CN212" s="388" t="n"/>
      <c r="CO212" s="388" t="n"/>
      <c r="CP212" s="388" t="n"/>
      <c r="CQ212" s="388" t="n"/>
      <c r="CR212" s="388" t="n"/>
      <c r="CS212" s="388" t="n"/>
      <c r="CT212" s="388" t="n"/>
      <c r="CU212" s="388" t="n"/>
      <c r="CV212" s="388" t="n"/>
      <c r="CW212" s="388" t="n"/>
      <c r="CX212" s="388" t="n"/>
      <c r="CY212" s="388" t="n"/>
      <c r="CZ212" s="388" t="n"/>
      <c r="DA212" s="388" t="n"/>
      <c r="DB212" s="388" t="n"/>
      <c r="DC212" s="388" t="n"/>
      <c r="DD212" s="388" t="n"/>
      <c r="DE212" s="388" t="n"/>
      <c r="DF212" s="388" t="n"/>
      <c r="DG212" s="388" t="n"/>
      <c r="DH212" s="388" t="n"/>
      <c r="DI212" s="388" t="n"/>
      <c r="DJ212" s="388" t="n"/>
      <c r="DK212" s="388" t="n"/>
      <c r="DL212" s="388" t="n"/>
      <c r="DM212" s="388" t="n"/>
      <c r="DN212" s="388" t="n"/>
      <c r="DO212" s="388" t="n"/>
      <c r="DP212" s="388" t="n"/>
      <c r="DQ212" s="388" t="n"/>
      <c r="DR212" s="388" t="n"/>
    </row>
    <row r="213" ht="15" customHeight="1" s="389">
      <c r="A213" s="737" t="n"/>
      <c r="B213" s="655" t="inlineStr">
        <is>
          <t>-</t>
        </is>
      </c>
      <c r="C213" s="388">
        <f>IF(Extractions!L2=21,Extractions!D2,"")</f>
        <v/>
      </c>
      <c r="D213" s="388">
        <f>IF(C213&lt;&gt;"",Extractions!M2,"")</f>
        <v/>
      </c>
      <c r="E213" s="388" t="inlineStr">
        <is>
          <t>heures</t>
        </is>
      </c>
      <c r="F213" s="388" t="n"/>
      <c r="G213" s="388" t="n"/>
      <c r="H213" s="388" t="n"/>
      <c r="I213" s="388" t="n"/>
      <c r="J213" s="388" t="n"/>
      <c r="K213" s="388" t="n"/>
      <c r="L213" s="388" t="n"/>
      <c r="M213" s="388" t="n"/>
      <c r="N213" s="388" t="n"/>
      <c r="O213" s="388" t="n"/>
      <c r="P213" s="388" t="n"/>
      <c r="Q213" s="388" t="n"/>
      <c r="R213" s="388" t="n"/>
      <c r="S213" s="388" t="n"/>
      <c r="T213" s="388" t="n"/>
      <c r="U213" s="388" t="n"/>
      <c r="V213" s="388" t="n"/>
      <c r="W213" s="388" t="n"/>
      <c r="X213" s="388" t="n"/>
      <c r="Y213" s="388" t="n"/>
      <c r="Z213" s="388" t="n"/>
      <c r="AA213" s="388" t="n"/>
      <c r="AB213" s="388" t="n"/>
      <c r="AC213" s="388" t="n"/>
      <c r="AD213" s="388" t="n"/>
      <c r="AE213" s="388" t="n"/>
      <c r="AF213" s="388" t="n"/>
      <c r="AG213" s="388" t="n"/>
      <c r="AH213" s="388" t="n"/>
      <c r="AI213" s="388" t="n"/>
      <c r="AJ213" s="388" t="n"/>
      <c r="AK213" s="388" t="n"/>
      <c r="AL213" s="388" t="n"/>
      <c r="AM213" s="388" t="n"/>
      <c r="AN213" s="388" t="n"/>
      <c r="AO213" s="388" t="n"/>
      <c r="AP213" s="388" t="n"/>
      <c r="AQ213" s="388" t="n"/>
      <c r="AR213" s="388" t="n"/>
      <c r="AS213" s="388" t="n"/>
      <c r="AT213" s="388" t="n"/>
      <c r="AU213" s="388" t="n"/>
      <c r="AV213" s="388" t="n"/>
      <c r="AW213" s="388" t="n"/>
      <c r="AX213" s="388" t="n"/>
      <c r="AY213" s="388" t="n"/>
      <c r="AZ213" s="388" t="n"/>
      <c r="BA213" s="388" t="n"/>
      <c r="BB213" s="388" t="n"/>
      <c r="BC213" s="388" t="n"/>
      <c r="BD213" s="388" t="n"/>
      <c r="BE213" s="388" t="n"/>
      <c r="BF213" s="388" t="n"/>
      <c r="BG213" s="388" t="n"/>
      <c r="BH213" s="388" t="n"/>
      <c r="BI213" s="388" t="n"/>
      <c r="BJ213" s="388" t="n"/>
      <c r="BK213" s="388" t="n"/>
      <c r="BL213" s="388" t="n"/>
      <c r="BM213" s="388" t="n"/>
      <c r="BN213" s="388" t="n"/>
      <c r="BO213" s="388" t="n"/>
      <c r="BP213" s="388" t="n"/>
      <c r="BQ213" s="388" t="n"/>
      <c r="BR213" s="388" t="n"/>
      <c r="BS213" s="388" t="n"/>
      <c r="BT213" s="388" t="n"/>
      <c r="BU213" s="388" t="n"/>
      <c r="BV213" s="388" t="n"/>
      <c r="BW213" s="388" t="n"/>
      <c r="BX213" s="388" t="n"/>
      <c r="BY213" s="388" t="n"/>
      <c r="BZ213" s="388" t="n"/>
      <c r="CA213" s="388" t="n"/>
      <c r="CB213" s="388" t="n"/>
      <c r="CC213" s="388" t="n"/>
      <c r="CD213" s="388" t="n"/>
      <c r="CE213" s="388" t="n"/>
      <c r="CF213" s="388" t="n"/>
      <c r="CG213" s="388" t="n"/>
      <c r="CH213" s="388" t="n"/>
      <c r="CI213" s="388" t="n"/>
      <c r="CJ213" s="388" t="n"/>
      <c r="CK213" s="388" t="n"/>
      <c r="CL213" s="388" t="n"/>
      <c r="CM213" s="388" t="n"/>
      <c r="CN213" s="388" t="n"/>
      <c r="CO213" s="388" t="n"/>
      <c r="CP213" s="388" t="n"/>
      <c r="CQ213" s="388" t="n"/>
      <c r="CR213" s="388" t="n"/>
      <c r="CS213" s="388" t="n"/>
      <c r="CT213" s="388" t="n"/>
      <c r="CU213" s="388" t="n"/>
      <c r="CV213" s="388" t="n"/>
      <c r="CW213" s="388" t="n"/>
      <c r="CX213" s="388" t="n"/>
      <c r="CY213" s="388" t="n"/>
      <c r="CZ213" s="388" t="n"/>
      <c r="DA213" s="388" t="n"/>
      <c r="DB213" s="388" t="n"/>
      <c r="DC213" s="388" t="n"/>
      <c r="DD213" s="388" t="n"/>
      <c r="DE213" s="388" t="n"/>
      <c r="DF213" s="388" t="n"/>
      <c r="DG213" s="388" t="n"/>
      <c r="DH213" s="388" t="n"/>
      <c r="DI213" s="388" t="n"/>
      <c r="DJ213" s="388" t="n"/>
      <c r="DK213" s="388" t="n"/>
      <c r="DL213" s="388" t="n"/>
      <c r="DM213" s="388" t="n"/>
      <c r="DN213" s="388" t="n"/>
      <c r="DO213" s="388" t="n"/>
      <c r="DP213" s="388" t="n"/>
      <c r="DQ213" s="388" t="n"/>
      <c r="DR213" s="388" t="n"/>
    </row>
    <row r="214" ht="15" customHeight="1" s="389">
      <c r="A214" s="737" t="n"/>
      <c r="B214" s="655" t="inlineStr">
        <is>
          <t>-</t>
        </is>
      </c>
      <c r="C214" s="388">
        <f>IF(Extractions!L3=21,Extractions!D3,"")</f>
        <v/>
      </c>
      <c r="D214" s="388">
        <f>IF(C214&lt;&gt;"",Extractions!M3,"")</f>
        <v/>
      </c>
      <c r="E214" s="388" t="inlineStr">
        <is>
          <t>heures</t>
        </is>
      </c>
      <c r="F214" s="388" t="n"/>
      <c r="G214" s="388" t="n"/>
      <c r="H214" s="388" t="n"/>
      <c r="I214" s="388" t="n"/>
      <c r="J214" s="388" t="n"/>
      <c r="K214" s="388" t="n"/>
    </row>
    <row r="215" ht="15" customHeight="1" s="389">
      <c r="A215" s="737" t="n"/>
      <c r="B215" s="655" t="inlineStr">
        <is>
          <t>-</t>
        </is>
      </c>
      <c r="C215" s="388">
        <f>IF(Extractions!L4=21,Extractions!D4,"")</f>
        <v/>
      </c>
      <c r="D215" s="388">
        <f>IF(C215&lt;&gt;"",Extractions!M4,"")</f>
        <v/>
      </c>
      <c r="E215" s="388" t="inlineStr">
        <is>
          <t>heures</t>
        </is>
      </c>
      <c r="F215" s="388" t="n"/>
      <c r="G215" s="388" t="n"/>
      <c r="H215" s="388" t="n"/>
      <c r="I215" s="388" t="n"/>
      <c r="J215" s="388" t="n"/>
      <c r="K215" s="388" t="n"/>
    </row>
    <row r="216" ht="21" customHeight="1" s="389">
      <c r="A216" s="737" t="n"/>
      <c r="B216" s="655" t="inlineStr">
        <is>
          <t>-</t>
        </is>
      </c>
      <c r="C216" s="388">
        <f>IF(Extractions!L5=21,Extractions!D5,"")</f>
        <v/>
      </c>
      <c r="D216" s="388">
        <f>IF(C216&lt;&gt;"",Extractions!M5,"")</f>
        <v/>
      </c>
      <c r="E216" s="388" t="inlineStr">
        <is>
          <t>heures</t>
        </is>
      </c>
      <c r="F216" s="388" t="n"/>
      <c r="G216" s="388" t="n"/>
      <c r="H216" s="388" t="n"/>
      <c r="I216" s="388" t="n"/>
      <c r="J216" s="388" t="n"/>
      <c r="K216" s="388" t="n"/>
    </row>
    <row r="217" ht="21" customHeight="1" s="389">
      <c r="A217" s="737" t="n"/>
      <c r="B217" s="655" t="inlineStr">
        <is>
          <t>-</t>
        </is>
      </c>
      <c r="C217" s="388">
        <f>IF(Extractions!L6=21,Extractions!D6,"")</f>
        <v/>
      </c>
      <c r="D217" s="388">
        <f>IF(C217&lt;&gt;"",Extractions!M6,"")</f>
        <v/>
      </c>
      <c r="E217" s="388" t="inlineStr">
        <is>
          <t>heures</t>
        </is>
      </c>
      <c r="F217" s="388" t="n"/>
      <c r="G217" s="388" t="n"/>
      <c r="H217" s="388" t="n"/>
      <c r="I217" s="388" t="n"/>
      <c r="J217" s="388" t="n"/>
      <c r="K217" s="388" t="n"/>
    </row>
    <row r="218" ht="15" customHeight="1" s="389">
      <c r="A218" s="737" t="n"/>
      <c r="B218" s="655" t="inlineStr">
        <is>
          <t>-</t>
        </is>
      </c>
      <c r="C218" s="388">
        <f>IF(Extractions!L7=21,Extractions!D7,"")</f>
        <v/>
      </c>
      <c r="D218" s="388">
        <f>IF(C218&lt;&gt;"",Extractions!M7,"")</f>
        <v/>
      </c>
      <c r="E218" s="388" t="inlineStr">
        <is>
          <t>heures</t>
        </is>
      </c>
      <c r="F218" s="388" t="n"/>
      <c r="G218" s="388" t="n"/>
      <c r="H218" s="388" t="n"/>
      <c r="I218" s="388" t="n"/>
      <c r="J218" s="388" t="n"/>
      <c r="K218" s="388" t="n"/>
    </row>
    <row r="219" ht="15" customHeight="1" s="389">
      <c r="A219" s="737" t="n"/>
      <c r="B219" s="655" t="inlineStr">
        <is>
          <t>-</t>
        </is>
      </c>
      <c r="C219" s="388">
        <f>IF(Extractions!L8=21,Extractions!D8,"")</f>
        <v/>
      </c>
      <c r="D219" s="388">
        <f>IF(C219&lt;&gt;"",Extractions!M8,"")</f>
        <v/>
      </c>
      <c r="E219" s="388" t="inlineStr">
        <is>
          <t>heures</t>
        </is>
      </c>
      <c r="F219" s="388" t="n"/>
      <c r="G219" s="388" t="n"/>
      <c r="H219" s="388" t="n"/>
      <c r="I219" s="388" t="n"/>
      <c r="J219" s="388" t="n"/>
      <c r="K219" s="388" t="n"/>
    </row>
    <row r="220" ht="15" customHeight="1" s="389">
      <c r="A220" s="737" t="n"/>
      <c r="B220" s="655" t="inlineStr">
        <is>
          <t>-</t>
        </is>
      </c>
      <c r="C220" s="388">
        <f>IF(Extractions!L9=21,Extractions!D9,"")</f>
        <v/>
      </c>
      <c r="D220" s="388">
        <f>IF(C220&lt;&gt;"",Extractions!M9,"")</f>
        <v/>
      </c>
      <c r="E220" s="388" t="inlineStr">
        <is>
          <t>heures</t>
        </is>
      </c>
      <c r="F220" s="388" t="n"/>
      <c r="G220" s="388" t="n"/>
      <c r="H220" s="388" t="n"/>
      <c r="I220" s="388" t="n"/>
      <c r="J220" s="388" t="n"/>
      <c r="K220" s="388" t="n"/>
      <c r="L220" s="388" t="n"/>
      <c r="M220" s="388" t="n"/>
      <c r="N220" s="388" t="n"/>
      <c r="O220" s="388" t="n"/>
      <c r="P220" s="388" t="n"/>
      <c r="Q220" s="388" t="n"/>
      <c r="R220" s="388" t="n"/>
      <c r="S220" s="388" t="n"/>
      <c r="T220" s="388" t="n"/>
      <c r="U220" s="388" t="n"/>
      <c r="V220" s="388" t="n"/>
      <c r="W220" s="388" t="n"/>
      <c r="X220" s="388" t="n"/>
      <c r="Y220" s="388" t="n"/>
      <c r="Z220" s="388" t="n"/>
      <c r="AA220" s="388" t="n"/>
      <c r="AB220" s="388" t="n"/>
      <c r="AC220" s="388" t="n"/>
      <c r="AD220" s="388" t="n"/>
      <c r="AE220" s="388" t="n"/>
      <c r="AF220" s="388" t="n"/>
      <c r="AG220" s="388" t="n"/>
      <c r="AH220" s="388" t="n"/>
      <c r="AI220" s="388" t="n"/>
      <c r="AJ220" s="388" t="n"/>
      <c r="AK220" s="388" t="n"/>
      <c r="AL220" s="388" t="n"/>
      <c r="AM220" s="388" t="n"/>
      <c r="AN220" s="388" t="n"/>
      <c r="AO220" s="388" t="n"/>
      <c r="AP220" s="388" t="n"/>
      <c r="AQ220" s="388" t="n"/>
      <c r="AR220" s="388" t="n"/>
      <c r="AS220" s="388" t="n"/>
      <c r="AT220" s="388" t="n"/>
      <c r="AU220" s="388" t="n"/>
      <c r="AV220" s="388" t="n"/>
      <c r="AW220" s="388" t="n"/>
      <c r="AX220" s="388" t="n"/>
      <c r="AY220" s="388" t="n"/>
      <c r="AZ220" s="388" t="n"/>
      <c r="BA220" s="388" t="n"/>
      <c r="BB220" s="388" t="n"/>
      <c r="BC220" s="388" t="n"/>
      <c r="BD220" s="388" t="n"/>
      <c r="BE220" s="388" t="n"/>
      <c r="BF220" s="388" t="n"/>
      <c r="BG220" s="388" t="n"/>
      <c r="BH220" s="388" t="n"/>
      <c r="BI220" s="388" t="n"/>
      <c r="BJ220" s="388" t="n"/>
      <c r="BK220" s="388" t="n"/>
      <c r="BL220" s="388" t="n"/>
      <c r="BM220" s="388" t="n"/>
      <c r="BN220" s="388" t="n"/>
      <c r="BO220" s="388" t="n"/>
      <c r="BP220" s="388" t="n"/>
      <c r="BQ220" s="388" t="n"/>
      <c r="BR220" s="388" t="n"/>
      <c r="BS220" s="388" t="n"/>
      <c r="BT220" s="388" t="n"/>
      <c r="BU220" s="388" t="n"/>
      <c r="BV220" s="388" t="n"/>
      <c r="BW220" s="388" t="n"/>
      <c r="BX220" s="388" t="n"/>
      <c r="BY220" s="388" t="n"/>
      <c r="BZ220" s="388" t="n"/>
      <c r="CA220" s="388" t="n"/>
      <c r="CB220" s="388" t="n"/>
      <c r="CC220" s="388" t="n"/>
      <c r="CD220" s="388" t="n"/>
      <c r="CE220" s="388" t="n"/>
      <c r="CF220" s="388" t="n"/>
      <c r="CG220" s="388" t="n"/>
      <c r="CH220" s="388" t="n"/>
      <c r="CI220" s="388" t="n"/>
      <c r="CJ220" s="388" t="n"/>
      <c r="CK220" s="388" t="n"/>
      <c r="CL220" s="388" t="n"/>
      <c r="CM220" s="388" t="n"/>
      <c r="CN220" s="388" t="n"/>
      <c r="CO220" s="388" t="n"/>
      <c r="CP220" s="388" t="n"/>
      <c r="CQ220" s="388" t="n"/>
      <c r="CR220" s="388" t="n"/>
      <c r="CS220" s="388" t="n"/>
      <c r="CT220" s="388" t="n"/>
      <c r="CU220" s="388" t="n"/>
      <c r="CV220" s="388" t="n"/>
      <c r="CW220" s="388" t="n"/>
      <c r="CX220" s="388" t="n"/>
      <c r="CY220" s="388" t="n"/>
      <c r="CZ220" s="388" t="n"/>
      <c r="DA220" s="388" t="n"/>
      <c r="DB220" s="388" t="n"/>
      <c r="DC220" s="388" t="n"/>
      <c r="DD220" s="388" t="n"/>
      <c r="DE220" s="388" t="n"/>
      <c r="DF220" s="388" t="n"/>
      <c r="DG220" s="388" t="n"/>
      <c r="DH220" s="388" t="n"/>
      <c r="DI220" s="388" t="n"/>
      <c r="DJ220" s="388" t="n"/>
      <c r="DK220" s="388" t="n"/>
      <c r="DL220" s="388" t="n"/>
      <c r="DM220" s="388" t="n"/>
      <c r="DN220" s="388" t="n"/>
      <c r="DO220" s="388" t="n"/>
      <c r="DP220" s="388" t="n"/>
      <c r="DQ220" s="388" t="n"/>
      <c r="DR220" s="388" t="n"/>
    </row>
    <row r="221" ht="15" customHeight="1" s="389">
      <c r="A221" s="737" t="n"/>
      <c r="B221" s="655" t="inlineStr">
        <is>
          <t>-</t>
        </is>
      </c>
      <c r="C221" s="388">
        <f>IF(Extractions!L10=21,Extractions!D10,"")</f>
        <v/>
      </c>
      <c r="D221" s="388">
        <f>IF(C221&lt;&gt;"",Extractions!M10,"")</f>
        <v/>
      </c>
      <c r="E221" s="388" t="inlineStr">
        <is>
          <t>heures</t>
        </is>
      </c>
      <c r="F221" s="388" t="n"/>
      <c r="G221" s="388" t="n"/>
      <c r="H221" s="388" t="n"/>
      <c r="I221" s="388" t="n"/>
      <c r="J221" s="388" t="n"/>
      <c r="K221" s="388" t="n"/>
    </row>
    <row r="222" ht="15" customHeight="1" s="389">
      <c r="A222" s="737" t="n"/>
      <c r="B222" s="655" t="inlineStr">
        <is>
          <t>-</t>
        </is>
      </c>
      <c r="C222" s="388">
        <f>IF(Extractions!L11=21,Extractions!D11,"")</f>
        <v/>
      </c>
      <c r="D222" s="388">
        <f>IF(C222&lt;&gt;"",Extractions!M11,"")</f>
        <v/>
      </c>
      <c r="E222" s="388" t="inlineStr">
        <is>
          <t>heures</t>
        </is>
      </c>
      <c r="F222" s="388" t="n"/>
      <c r="G222" s="388" t="n"/>
      <c r="H222" s="388" t="n"/>
      <c r="I222" s="388" t="n"/>
      <c r="J222" s="388" t="n"/>
      <c r="K222" s="388" t="n"/>
    </row>
    <row r="223" ht="15" customHeight="1" s="389">
      <c r="A223" s="737" t="n"/>
      <c r="B223" s="655" t="inlineStr">
        <is>
          <t>-</t>
        </is>
      </c>
      <c r="C223" s="388">
        <f>IF(Extractions!L12=21,Extractions!D12,"")</f>
        <v/>
      </c>
      <c r="D223" s="388">
        <f>IF(C223&lt;&gt;"",Extractions!M12,"")</f>
        <v/>
      </c>
      <c r="E223" s="388" t="inlineStr">
        <is>
          <t>heures</t>
        </is>
      </c>
      <c r="F223" s="388" t="n"/>
      <c r="G223" s="388" t="n"/>
      <c r="H223" s="388" t="n"/>
      <c r="I223" s="388" t="n"/>
      <c r="J223" s="388" t="n"/>
      <c r="K223" s="388" t="n"/>
    </row>
    <row r="224" ht="15" customHeight="1" s="389">
      <c r="A224" s="737" t="n"/>
      <c r="B224" s="655" t="inlineStr">
        <is>
          <t>-</t>
        </is>
      </c>
      <c r="C224" s="388">
        <f>IF(Extractions!L13=21,Extractions!D13,"")</f>
        <v/>
      </c>
      <c r="D224" s="388">
        <f>IF(C224&lt;&gt;"",Extractions!M13,"")</f>
        <v/>
      </c>
      <c r="E224" s="388" t="inlineStr">
        <is>
          <t>heures</t>
        </is>
      </c>
      <c r="F224" s="388" t="n"/>
      <c r="G224" s="388" t="n"/>
      <c r="H224" s="388" t="n"/>
      <c r="I224" s="388" t="n"/>
      <c r="J224" s="388" t="n"/>
      <c r="K224" s="388" t="n"/>
    </row>
    <row r="225" ht="15" customHeight="1" s="389">
      <c r="A225" s="737" t="n"/>
      <c r="B225" s="655" t="inlineStr">
        <is>
          <t>-</t>
        </is>
      </c>
      <c r="C225" s="388">
        <f>IF(Extractions!L14=21,Extractions!D14,"")</f>
        <v/>
      </c>
      <c r="D225" s="388">
        <f>IF(C225&lt;&gt;"",Extractions!M14,"")</f>
        <v/>
      </c>
      <c r="E225" s="388" t="inlineStr">
        <is>
          <t>heures</t>
        </is>
      </c>
      <c r="F225" s="388" t="n"/>
      <c r="G225" s="388" t="n"/>
      <c r="H225" s="388" t="n"/>
      <c r="I225" s="388" t="n"/>
      <c r="J225" s="388" t="n"/>
      <c r="K225" s="388" t="n"/>
    </row>
    <row r="226" ht="15" customHeight="1" s="389">
      <c r="A226" s="737" t="n"/>
      <c r="B226" s="655" t="inlineStr">
        <is>
          <t>-</t>
        </is>
      </c>
      <c r="C226" s="388">
        <f>IF(Extractions!L15=21,Extractions!D15,"")</f>
        <v/>
      </c>
      <c r="D226" s="388">
        <f>IF(C226&lt;&gt;"",Extractions!M15,"")</f>
        <v/>
      </c>
      <c r="E226" s="388" t="inlineStr">
        <is>
          <t>heures</t>
        </is>
      </c>
      <c r="F226" s="388" t="n"/>
      <c r="G226" s="388" t="n"/>
      <c r="H226" s="388" t="n"/>
      <c r="I226" s="388" t="n"/>
      <c r="J226" s="388" t="n"/>
      <c r="K226" s="388" t="n"/>
    </row>
    <row r="227" ht="15" customHeight="1" s="389">
      <c r="A227" s="737" t="n"/>
      <c r="B227" s="655" t="inlineStr">
        <is>
          <t>-</t>
        </is>
      </c>
      <c r="C227" s="388">
        <f>IF(Extractions!L16=21,Extractions!D16,"")</f>
        <v/>
      </c>
      <c r="D227" s="388">
        <f>IF(C227&lt;&gt;"",Extractions!M16,"")</f>
        <v/>
      </c>
      <c r="E227" s="388" t="inlineStr">
        <is>
          <t>heures</t>
        </is>
      </c>
      <c r="F227" s="388" t="n"/>
      <c r="G227" s="388" t="n"/>
      <c r="H227" s="388" t="n"/>
      <c r="I227" s="388" t="n"/>
      <c r="J227" s="388" t="n"/>
      <c r="K227" s="388" t="n"/>
    </row>
    <row r="228" ht="15" customHeight="1" s="389">
      <c r="A228" s="737" t="n"/>
      <c r="B228" s="655" t="inlineStr">
        <is>
          <t>-</t>
        </is>
      </c>
      <c r="C228" s="388">
        <f>IF(Extractions!L17=21,Extractions!D17,"")</f>
        <v/>
      </c>
      <c r="D228" s="388">
        <f>IF(C228&lt;&gt;"",Extractions!M17,"")</f>
        <v/>
      </c>
      <c r="E228" s="388" t="inlineStr">
        <is>
          <t>heures</t>
        </is>
      </c>
      <c r="F228" s="388" t="n"/>
      <c r="G228" s="388" t="n"/>
      <c r="H228" s="388" t="n"/>
      <c r="I228" s="388" t="n"/>
      <c r="J228" s="388" t="n"/>
      <c r="K228" s="388" t="n"/>
    </row>
    <row r="229" ht="15" customHeight="1" s="389">
      <c r="A229" s="737" t="n"/>
      <c r="B229" s="655" t="inlineStr">
        <is>
          <t>-</t>
        </is>
      </c>
      <c r="C229" s="388">
        <f>IF(Extractions!L18=21,Extractions!D18,"")</f>
        <v/>
      </c>
      <c r="D229" s="388">
        <f>IF(C229&lt;&gt;"",Extractions!M18,"")</f>
        <v/>
      </c>
      <c r="E229" s="388" t="inlineStr">
        <is>
          <t>heures</t>
        </is>
      </c>
      <c r="F229" s="388" t="n"/>
      <c r="G229" s="388" t="n"/>
      <c r="H229" s="388" t="n"/>
      <c r="I229" s="388" t="n"/>
      <c r="J229" s="388" t="n"/>
      <c r="K229" s="388" t="n"/>
    </row>
    <row r="230" ht="15" customHeight="1" s="389">
      <c r="A230" s="737" t="n"/>
      <c r="B230" s="655" t="inlineStr">
        <is>
          <t>-</t>
        </is>
      </c>
      <c r="C230" s="388">
        <f>IF(Extractions!L19=21,Extractions!D19,"")</f>
        <v/>
      </c>
      <c r="D230" s="388">
        <f>IF(C230&lt;&gt;"",Extractions!M19,"")</f>
        <v/>
      </c>
      <c r="E230" s="388" t="inlineStr">
        <is>
          <t>heures</t>
        </is>
      </c>
      <c r="F230" s="388" t="n"/>
      <c r="G230" s="388" t="n"/>
      <c r="H230" s="388" t="n"/>
      <c r="I230" s="388" t="n"/>
      <c r="J230" s="388" t="n"/>
      <c r="K230" s="388" t="n"/>
    </row>
    <row r="231" ht="15" customHeight="1" s="389">
      <c r="A231" s="737" t="n"/>
      <c r="B231" s="655" t="inlineStr">
        <is>
          <t>-</t>
        </is>
      </c>
      <c r="C231" s="388">
        <f>IF(Extractions!L20=21,Extractions!D20,"")</f>
        <v/>
      </c>
      <c r="D231" s="388">
        <f>IF(C231&lt;&gt;"",Extractions!M20,"")</f>
        <v/>
      </c>
      <c r="E231" s="388" t="inlineStr">
        <is>
          <t>heures</t>
        </is>
      </c>
      <c r="F231" s="388" t="n"/>
      <c r="G231" s="388" t="n"/>
      <c r="H231" s="388" t="n"/>
      <c r="I231" s="388" t="n"/>
      <c r="J231" s="388" t="n"/>
      <c r="K231" s="388" t="n"/>
    </row>
    <row r="232" ht="15" customHeight="1" s="389">
      <c r="A232" s="737" t="n"/>
      <c r="B232" s="655" t="inlineStr">
        <is>
          <t>-</t>
        </is>
      </c>
      <c r="C232" s="388">
        <f>IF(Extractions!L21=21,Extractions!D21,"")</f>
        <v/>
      </c>
      <c r="D232" s="388">
        <f>IF(C232&lt;&gt;"",Extractions!M21,"")</f>
        <v/>
      </c>
      <c r="E232" s="388" t="inlineStr">
        <is>
          <t>heures</t>
        </is>
      </c>
      <c r="F232" s="388" t="n"/>
      <c r="G232" s="388" t="n"/>
      <c r="H232" s="388" t="n"/>
      <c r="I232" s="388" t="n"/>
      <c r="J232" s="388" t="n"/>
      <c r="K232" s="388" t="n"/>
    </row>
    <row r="233" ht="15" customHeight="1" s="389">
      <c r="A233" s="737" t="n"/>
      <c r="B233" s="655" t="inlineStr">
        <is>
          <t>-</t>
        </is>
      </c>
      <c r="C233" s="388">
        <f>IF(Extractions!L22=21,Extractions!D22,"")</f>
        <v/>
      </c>
      <c r="D233" s="388">
        <f>IF(C233&lt;&gt;"",Extractions!M22,"")</f>
        <v/>
      </c>
      <c r="E233" s="388" t="inlineStr">
        <is>
          <t>heures</t>
        </is>
      </c>
      <c r="F233" s="388" t="n"/>
      <c r="G233" s="388" t="n"/>
      <c r="H233" s="388" t="n"/>
      <c r="I233" s="388" t="n"/>
      <c r="J233" s="388" t="n"/>
      <c r="K233" s="388" t="n"/>
    </row>
    <row r="234" ht="15" customHeight="1" s="389">
      <c r="A234" s="737" t="n"/>
      <c r="B234" s="655" t="inlineStr">
        <is>
          <t>-</t>
        </is>
      </c>
      <c r="C234" s="388">
        <f>IF(Extractions!L23=21,Extractions!D23,"")</f>
        <v/>
      </c>
      <c r="D234" s="388">
        <f>IF(C234&lt;&gt;"",Extractions!M23,"")</f>
        <v/>
      </c>
      <c r="E234" s="388" t="inlineStr">
        <is>
          <t>heures</t>
        </is>
      </c>
      <c r="F234" s="388" t="n"/>
      <c r="G234" s="388" t="n"/>
      <c r="H234" s="388" t="n"/>
      <c r="I234" s="388" t="n"/>
      <c r="J234" s="388" t="n"/>
      <c r="K234" s="388" t="n"/>
    </row>
    <row r="235" ht="15" customHeight="1" s="389">
      <c r="A235" s="737" t="n"/>
      <c r="B235" s="655" t="inlineStr">
        <is>
          <t>-</t>
        </is>
      </c>
      <c r="C235" s="388">
        <f>IF(Extractions!L24=21,Extractions!D24,"")</f>
        <v/>
      </c>
      <c r="D235" s="388">
        <f>IF(C235&lt;&gt;"",Extractions!M24,"")</f>
        <v/>
      </c>
      <c r="E235" s="388" t="inlineStr">
        <is>
          <t>heures</t>
        </is>
      </c>
      <c r="F235" s="388" t="n"/>
      <c r="G235" s="388" t="n"/>
      <c r="H235" s="388" t="n"/>
      <c r="I235" s="388" t="n"/>
      <c r="J235" s="388" t="n"/>
      <c r="K235" s="388" t="n"/>
    </row>
    <row r="236" ht="15" customHeight="1" s="389">
      <c r="A236" s="737" t="n"/>
      <c r="B236" s="655" t="inlineStr">
        <is>
          <t>-</t>
        </is>
      </c>
      <c r="C236" s="388">
        <f>IF(Extractions!L25=21,Extractions!D25,"")</f>
        <v/>
      </c>
      <c r="D236" s="388">
        <f>IF(C236&lt;&gt;"",Extractions!M25,"")</f>
        <v/>
      </c>
      <c r="E236" s="388" t="inlineStr">
        <is>
          <t>heures</t>
        </is>
      </c>
      <c r="F236" s="388" t="n"/>
      <c r="G236" s="388" t="n"/>
      <c r="H236" s="388" t="n"/>
      <c r="I236" s="388" t="n"/>
      <c r="J236" s="388" t="n"/>
      <c r="K236" s="388" t="n"/>
    </row>
    <row r="237" ht="15" customHeight="1" s="389">
      <c r="A237" s="737" t="n"/>
      <c r="B237" s="655" t="inlineStr">
        <is>
          <t>-</t>
        </is>
      </c>
      <c r="C237" s="388">
        <f>IF(Extractions!L26=21,Extractions!D26,"")</f>
        <v/>
      </c>
      <c r="D237" s="388">
        <f>IF(C237&lt;&gt;"",Extractions!M26,"")</f>
        <v/>
      </c>
      <c r="E237" s="388" t="inlineStr">
        <is>
          <t>heures</t>
        </is>
      </c>
      <c r="F237" s="388" t="n"/>
      <c r="G237" s="388" t="n"/>
      <c r="H237" s="388" t="n"/>
      <c r="I237" s="388" t="n"/>
      <c r="J237" s="388" t="n"/>
      <c r="K237" s="388" t="n"/>
    </row>
    <row r="238" ht="15" customHeight="1" s="389">
      <c r="A238" s="737" t="n"/>
      <c r="B238" s="655" t="inlineStr">
        <is>
          <t>-</t>
        </is>
      </c>
      <c r="C238" s="388">
        <f>IF(Extractions!L27=21,Extractions!D27,"")</f>
        <v/>
      </c>
      <c r="D238" s="388">
        <f>IF(C238&lt;&gt;"",Extractions!M27,"")</f>
        <v/>
      </c>
      <c r="E238" s="388" t="inlineStr">
        <is>
          <t>heures</t>
        </is>
      </c>
      <c r="F238" s="388" t="n"/>
      <c r="G238" s="388" t="n"/>
      <c r="H238" s="388" t="n"/>
      <c r="I238" s="388" t="n"/>
      <c r="J238" s="388" t="n"/>
      <c r="K238" s="388" t="n"/>
    </row>
    <row r="239" ht="15" customHeight="1" s="389">
      <c r="A239" s="737" t="n"/>
      <c r="B239" s="655" t="inlineStr">
        <is>
          <t>-</t>
        </is>
      </c>
      <c r="C239" s="388">
        <f>IF(Extractions!L28=21,Extractions!D28,"")</f>
        <v/>
      </c>
      <c r="D239" s="388">
        <f>IF(C239&lt;&gt;"",Extractions!M28,"")</f>
        <v/>
      </c>
      <c r="E239" s="388" t="inlineStr">
        <is>
          <t>heures</t>
        </is>
      </c>
      <c r="F239" s="388" t="n"/>
      <c r="G239" s="388" t="n"/>
      <c r="H239" s="388" t="n"/>
      <c r="I239" s="388" t="n"/>
      <c r="J239" s="388" t="n"/>
      <c r="K239" s="388" t="n"/>
    </row>
    <row r="240" ht="15" customHeight="1" s="389">
      <c r="A240" s="737" t="n"/>
      <c r="B240" s="655" t="inlineStr">
        <is>
          <t>-</t>
        </is>
      </c>
      <c r="C240" s="388">
        <f>IF(Extractions!L29=21,Extractions!D29,"")</f>
        <v/>
      </c>
      <c r="D240" s="388">
        <f>IF(C240&lt;&gt;"",Extractions!M29,"")</f>
        <v/>
      </c>
      <c r="E240" s="388" t="inlineStr">
        <is>
          <t>heures</t>
        </is>
      </c>
      <c r="F240" s="388" t="n"/>
      <c r="G240" s="388" t="n"/>
      <c r="H240" s="388" t="n"/>
      <c r="I240" s="388" t="n"/>
      <c r="J240" s="388" t="n"/>
      <c r="K240" s="388" t="n"/>
    </row>
    <row r="241" ht="15" customHeight="1" s="389">
      <c r="A241" s="737" t="n"/>
      <c r="B241" s="655" t="inlineStr">
        <is>
          <t>-</t>
        </is>
      </c>
      <c r="C241" s="388">
        <f>IF(Extractions!L30=21,Extractions!D30,"")</f>
        <v/>
      </c>
      <c r="D241" s="388">
        <f>IF(C241&lt;&gt;"",Extractions!M30,"")</f>
        <v/>
      </c>
      <c r="E241" s="388" t="inlineStr">
        <is>
          <t>heures</t>
        </is>
      </c>
      <c r="F241" s="388" t="n"/>
      <c r="G241" s="388" t="n"/>
      <c r="H241" s="388" t="n"/>
      <c r="I241" s="388" t="n"/>
      <c r="J241" s="388" t="n"/>
      <c r="K241" s="388" t="n"/>
    </row>
    <row r="242" ht="15" customHeight="1" s="389">
      <c r="A242" s="737" t="n"/>
      <c r="B242" s="655" t="inlineStr">
        <is>
          <t>-</t>
        </is>
      </c>
      <c r="C242" s="388">
        <f>IF(Extractions!L31=21,Extractions!D31,"")</f>
        <v/>
      </c>
      <c r="D242" s="388">
        <f>IF(C242&lt;&gt;"",Extractions!M31,"")</f>
        <v/>
      </c>
      <c r="E242" s="388" t="inlineStr">
        <is>
          <t>heures</t>
        </is>
      </c>
      <c r="F242" s="388" t="n"/>
      <c r="G242" s="388" t="n"/>
      <c r="H242" s="388" t="n"/>
      <c r="I242" s="388" t="n"/>
      <c r="J242" s="388" t="n"/>
      <c r="K242" s="388" t="n"/>
    </row>
    <row r="243" ht="15" customHeight="1" s="389">
      <c r="A243" s="737" t="n"/>
      <c r="B243" s="655" t="inlineStr">
        <is>
          <t>-</t>
        </is>
      </c>
      <c r="C243" s="388">
        <f>IF(Extractions!L32=21,Extractions!D32,"")</f>
        <v/>
      </c>
      <c r="D243" s="388">
        <f>IF(C243&lt;&gt;"",Extractions!M32,"")</f>
        <v/>
      </c>
      <c r="E243" s="388" t="inlineStr">
        <is>
          <t>heures</t>
        </is>
      </c>
      <c r="F243" s="388" t="n"/>
      <c r="G243" s="388" t="n"/>
      <c r="H243" s="388" t="n"/>
      <c r="I243" s="388" t="n"/>
      <c r="J243" s="388" t="n"/>
      <c r="K243" s="388" t="n"/>
    </row>
    <row r="244" ht="15" customHeight="1" s="389">
      <c r="A244" s="737" t="n"/>
      <c r="B244" s="655" t="inlineStr">
        <is>
          <t>-</t>
        </is>
      </c>
      <c r="C244" s="388">
        <f>IF(Extractions!L33=21,Extractions!D33,"")</f>
        <v/>
      </c>
      <c r="D244" s="388">
        <f>IF(C244&lt;&gt;"",Extractions!M33,"")</f>
        <v/>
      </c>
      <c r="E244" s="388" t="inlineStr">
        <is>
          <t>heures</t>
        </is>
      </c>
      <c r="F244" s="388" t="n"/>
      <c r="G244" s="388" t="n"/>
      <c r="H244" s="388" t="n"/>
      <c r="I244" s="388" t="n"/>
      <c r="J244" s="388" t="n"/>
      <c r="K244" s="388" t="n"/>
    </row>
    <row r="245" ht="15" customHeight="1" s="389">
      <c r="A245" s="737" t="n"/>
      <c r="B245" s="655" t="inlineStr">
        <is>
          <t>-</t>
        </is>
      </c>
      <c r="C245" s="388">
        <f>IF(Extractions!L34=21,Extractions!D34,"")</f>
        <v/>
      </c>
      <c r="D245" s="388">
        <f>IF(C245&lt;&gt;"",Extractions!M34,"")</f>
        <v/>
      </c>
      <c r="E245" s="388" t="inlineStr">
        <is>
          <t>heures</t>
        </is>
      </c>
      <c r="F245" s="388" t="n"/>
      <c r="G245" s="388" t="n"/>
      <c r="H245" s="388" t="n"/>
      <c r="I245" s="388" t="n"/>
      <c r="J245" s="388" t="n"/>
      <c r="K245" s="388" t="n"/>
    </row>
    <row r="246" ht="15" customHeight="1" s="389">
      <c r="A246" s="737" t="n"/>
      <c r="B246" s="655" t="inlineStr">
        <is>
          <t>-</t>
        </is>
      </c>
      <c r="C246" s="388">
        <f>IF(Extractions!L35=21,Extractions!D35,"")</f>
        <v/>
      </c>
      <c r="D246" s="388">
        <f>IF(C246&lt;&gt;"",Extractions!M35,"")</f>
        <v/>
      </c>
      <c r="E246" s="388" t="inlineStr">
        <is>
          <t>heures</t>
        </is>
      </c>
      <c r="F246" s="388" t="n"/>
      <c r="G246" s="388" t="n"/>
      <c r="H246" s="388" t="n"/>
      <c r="I246" s="388" t="n"/>
      <c r="J246" s="388" t="n"/>
      <c r="K246" s="388" t="n"/>
    </row>
    <row r="247" ht="15" customHeight="1" s="389">
      <c r="A247" s="737" t="n"/>
      <c r="B247" s="655" t="inlineStr">
        <is>
          <t>-</t>
        </is>
      </c>
      <c r="C247" s="388">
        <f>IF(Extractions!L36=21,Extractions!D36,"")</f>
        <v/>
      </c>
      <c r="D247" s="388">
        <f>IF(C247&lt;&gt;"",Extractions!M36,"")</f>
        <v/>
      </c>
      <c r="E247" s="388" t="inlineStr">
        <is>
          <t>heures</t>
        </is>
      </c>
      <c r="F247" s="388" t="n"/>
      <c r="G247" s="388" t="n"/>
      <c r="H247" s="388" t="n"/>
      <c r="I247" s="388" t="n"/>
      <c r="J247" s="388" t="n"/>
      <c r="K247" s="388" t="n"/>
    </row>
    <row r="248" ht="15" customHeight="1" s="389">
      <c r="A248" s="737" t="n"/>
      <c r="B248" s="655" t="inlineStr">
        <is>
          <t>-</t>
        </is>
      </c>
      <c r="C248" s="388">
        <f>IF(Extractions!L37=21,Extractions!D37,"")</f>
        <v/>
      </c>
      <c r="D248" s="388">
        <f>IF(C248&lt;&gt;"",Extractions!M37,"")</f>
        <v/>
      </c>
      <c r="E248" s="388" t="inlineStr">
        <is>
          <t>heures</t>
        </is>
      </c>
      <c r="F248" s="388" t="n"/>
      <c r="G248" s="388" t="n"/>
      <c r="H248" s="388" t="n"/>
      <c r="I248" s="388" t="n"/>
      <c r="J248" s="388" t="n"/>
      <c r="K248" s="388" t="n"/>
    </row>
    <row r="249" ht="15" customHeight="1" s="389">
      <c r="A249" s="737" t="n"/>
      <c r="B249" s="655" t="inlineStr">
        <is>
          <t>-</t>
        </is>
      </c>
      <c r="C249" s="388">
        <f>IF(Extractions!L38=21,Extractions!D38,"")</f>
        <v/>
      </c>
      <c r="D249" s="388">
        <f>IF(C249&lt;&gt;"",Extractions!M38,"")</f>
        <v/>
      </c>
      <c r="E249" s="388" t="inlineStr">
        <is>
          <t>heures</t>
        </is>
      </c>
      <c r="F249" s="388" t="n"/>
      <c r="G249" s="388" t="n"/>
      <c r="H249" s="388" t="n"/>
      <c r="I249" s="388" t="n"/>
      <c r="J249" s="388" t="n"/>
      <c r="K249" s="388" t="n"/>
    </row>
    <row r="250" ht="15" customHeight="1" s="389">
      <c r="A250" s="737" t="n"/>
      <c r="B250" s="655" t="inlineStr">
        <is>
          <t>-</t>
        </is>
      </c>
      <c r="C250" s="388">
        <f>IF(Extractions!L39=21,Extractions!D39,"")</f>
        <v/>
      </c>
      <c r="D250" s="388">
        <f>IF(C250&lt;&gt;"",Extractions!M39,"")</f>
        <v/>
      </c>
      <c r="E250" s="388" t="inlineStr">
        <is>
          <t>heures</t>
        </is>
      </c>
      <c r="F250" s="388" t="n"/>
      <c r="G250" s="388" t="n"/>
      <c r="H250" s="388" t="n"/>
      <c r="I250" s="388" t="n"/>
      <c r="J250" s="388" t="n"/>
      <c r="K250" s="388" t="n"/>
    </row>
    <row r="251" ht="15" customHeight="1" s="389">
      <c r="A251" s="737" t="n"/>
      <c r="B251" s="655" t="inlineStr">
        <is>
          <t>-</t>
        </is>
      </c>
      <c r="C251" s="388">
        <f>IF(Extractions!L40=21,Extractions!D40,"")</f>
        <v/>
      </c>
      <c r="D251" s="388">
        <f>IF(C251&lt;&gt;"",Extractions!M40,"")</f>
        <v/>
      </c>
      <c r="E251" s="388" t="inlineStr">
        <is>
          <t>heures</t>
        </is>
      </c>
      <c r="F251" s="388" t="n"/>
      <c r="G251" s="388" t="n"/>
      <c r="H251" s="388" t="n"/>
      <c r="I251" s="388" t="n"/>
      <c r="J251" s="388" t="n"/>
      <c r="K251" s="388" t="n"/>
    </row>
    <row r="252" ht="15" customHeight="1" s="389">
      <c r="A252" s="737" t="n"/>
      <c r="B252" s="655" t="inlineStr">
        <is>
          <t>-</t>
        </is>
      </c>
      <c r="C252" s="388">
        <f>IF(Extractions!L41=21,Extractions!D41,"")</f>
        <v/>
      </c>
      <c r="D252" s="388">
        <f>IF(C252&lt;&gt;"",Extractions!M41,"")</f>
        <v/>
      </c>
      <c r="E252" s="388" t="inlineStr">
        <is>
          <t>heures</t>
        </is>
      </c>
      <c r="F252" s="388" t="n"/>
      <c r="G252" s="388" t="n"/>
      <c r="H252" s="388" t="n"/>
      <c r="I252" s="388" t="n"/>
      <c r="J252" s="388" t="n"/>
      <c r="K252" s="388" t="n"/>
    </row>
    <row r="253" ht="15" customHeight="1" s="389">
      <c r="A253" s="737" t="n"/>
      <c r="B253" s="655" t="inlineStr">
        <is>
          <t>-</t>
        </is>
      </c>
      <c r="C253" s="388">
        <f>IF(Extractions!L42=21,Extractions!D42,"")</f>
        <v/>
      </c>
      <c r="D253" s="388">
        <f>IF(C253&lt;&gt;"",Extractions!M42,"")</f>
        <v/>
      </c>
      <c r="E253" s="388" t="inlineStr">
        <is>
          <t>heures</t>
        </is>
      </c>
      <c r="F253" s="388" t="n"/>
      <c r="G253" s="388" t="n"/>
      <c r="H253" s="388" t="n"/>
      <c r="I253" s="388" t="n"/>
      <c r="J253" s="388" t="n"/>
      <c r="K253" s="388" t="n"/>
    </row>
    <row r="254" ht="15" customHeight="1" s="389">
      <c r="A254" s="737" t="n"/>
      <c r="B254" s="655" t="inlineStr">
        <is>
          <t>-</t>
        </is>
      </c>
      <c r="C254" s="388">
        <f>IF(Extractions!L43=21,Extractions!D43,"")</f>
        <v/>
      </c>
      <c r="D254" s="388">
        <f>IF(C254&lt;&gt;"",Extractions!M43,"")</f>
        <v/>
      </c>
      <c r="E254" s="388" t="inlineStr">
        <is>
          <t>heures</t>
        </is>
      </c>
      <c r="F254" s="388" t="n"/>
      <c r="G254" s="388" t="n"/>
      <c r="H254" s="388" t="n"/>
      <c r="I254" s="388" t="n"/>
      <c r="J254" s="388" t="n"/>
      <c r="K254" s="388" t="n"/>
    </row>
    <row r="255" ht="15" customHeight="1" s="389">
      <c r="A255" s="737" t="n"/>
      <c r="B255" s="655" t="inlineStr">
        <is>
          <t>-</t>
        </is>
      </c>
      <c r="C255" s="388">
        <f>IF(Extractions!L44=21,Extractions!D44,"")</f>
        <v/>
      </c>
      <c r="D255" s="388">
        <f>IF(C255&lt;&gt;"",Extractions!M44,"")</f>
        <v/>
      </c>
      <c r="E255" s="388" t="inlineStr">
        <is>
          <t>heures</t>
        </is>
      </c>
      <c r="F255" s="388" t="n"/>
      <c r="G255" s="388" t="n"/>
      <c r="H255" s="388" t="n"/>
      <c r="I255" s="388" t="n"/>
      <c r="J255" s="388" t="n"/>
      <c r="K255" s="388" t="n"/>
    </row>
    <row r="256" ht="15" customHeight="1" s="389">
      <c r="A256" s="737" t="n"/>
      <c r="B256" s="655" t="inlineStr">
        <is>
          <t>-</t>
        </is>
      </c>
      <c r="C256" s="388">
        <f>IF(Extractions!L45=21,Extractions!D45,"")</f>
        <v/>
      </c>
      <c r="D256" s="388">
        <f>IF(C256&lt;&gt;"",Extractions!M45,"")</f>
        <v/>
      </c>
      <c r="E256" s="388" t="inlineStr">
        <is>
          <t>heures</t>
        </is>
      </c>
      <c r="F256" s="388" t="n"/>
      <c r="G256" s="388" t="n"/>
      <c r="H256" s="388" t="n"/>
      <c r="I256" s="388" t="n"/>
      <c r="J256" s="388" t="n"/>
      <c r="K256" s="388" t="n"/>
    </row>
    <row r="257" ht="15" customHeight="1" s="389">
      <c r="A257" s="737" t="n"/>
      <c r="B257" s="655" t="inlineStr">
        <is>
          <t>-</t>
        </is>
      </c>
      <c r="C257" s="388">
        <f>IF(Extractions!L46=21,Extractions!D46,"")</f>
        <v/>
      </c>
      <c r="D257" s="388">
        <f>IF(C257&lt;&gt;"",Extractions!M46,"")</f>
        <v/>
      </c>
      <c r="E257" s="388" t="inlineStr">
        <is>
          <t>heures</t>
        </is>
      </c>
      <c r="F257" s="388" t="n"/>
      <c r="G257" s="388" t="n"/>
      <c r="H257" s="388" t="n"/>
      <c r="I257" s="388" t="n"/>
      <c r="J257" s="388" t="n"/>
      <c r="K257" s="388" t="n"/>
    </row>
    <row r="258" ht="15" customHeight="1" s="389">
      <c r="A258" s="737" t="n"/>
      <c r="B258" s="655" t="inlineStr">
        <is>
          <t>-</t>
        </is>
      </c>
      <c r="C258" s="388">
        <f>IF(Extractions!L47=21,Extractions!D47,"")</f>
        <v/>
      </c>
      <c r="D258" s="388">
        <f>IF(C258&lt;&gt;"",Extractions!M47,"")</f>
        <v/>
      </c>
      <c r="E258" s="388" t="inlineStr">
        <is>
          <t>heures</t>
        </is>
      </c>
      <c r="F258" s="388" t="n"/>
      <c r="G258" s="388" t="n"/>
      <c r="H258" s="388" t="n"/>
      <c r="I258" s="388" t="n"/>
      <c r="J258" s="388" t="n"/>
      <c r="K258" s="388" t="n"/>
    </row>
    <row r="259" ht="15" customHeight="1" s="389">
      <c r="A259" s="737" t="n"/>
      <c r="B259" s="655" t="inlineStr">
        <is>
          <t>-</t>
        </is>
      </c>
      <c r="C259" s="388">
        <f>IF(Extractions!L48=21,Extractions!D48,"")</f>
        <v/>
      </c>
      <c r="D259" s="388">
        <f>IF(C259&lt;&gt;"",Extractions!M48,"")</f>
        <v/>
      </c>
      <c r="E259" s="388" t="inlineStr">
        <is>
          <t>heures</t>
        </is>
      </c>
      <c r="F259" s="388" t="n"/>
      <c r="G259" s="388" t="n"/>
      <c r="H259" s="388" t="n"/>
      <c r="I259" s="388" t="n"/>
      <c r="J259" s="388" t="n"/>
      <c r="K259" s="388" t="n"/>
    </row>
    <row r="260" ht="15" customHeight="1" s="389">
      <c r="A260" s="737" t="n"/>
      <c r="B260" s="655" t="inlineStr">
        <is>
          <t>-</t>
        </is>
      </c>
      <c r="C260" s="388">
        <f>IF(Extractions!L49=21,Extractions!D49,"")</f>
        <v/>
      </c>
      <c r="D260" s="388">
        <f>IF(C260&lt;&gt;"",Extractions!M49,"")</f>
        <v/>
      </c>
      <c r="E260" s="388" t="inlineStr">
        <is>
          <t>heures</t>
        </is>
      </c>
      <c r="F260" s="388" t="n"/>
      <c r="G260" s="388" t="n"/>
      <c r="H260" s="388" t="n"/>
      <c r="I260" s="388" t="n"/>
      <c r="J260" s="388" t="n"/>
      <c r="K260" s="388" t="n"/>
    </row>
    <row r="261" ht="15" customHeight="1" s="389">
      <c r="A261" s="737" t="n"/>
      <c r="B261" s="655" t="inlineStr">
        <is>
          <t>-</t>
        </is>
      </c>
      <c r="C261" s="388">
        <f>IF(Extractions!L50=21,Extractions!D50,"")</f>
        <v/>
      </c>
      <c r="D261" s="388">
        <f>IF(C261&lt;&gt;"",Extractions!M50,"")</f>
        <v/>
      </c>
      <c r="E261" s="388" t="inlineStr">
        <is>
          <t>heures</t>
        </is>
      </c>
      <c r="F261" s="388" t="n"/>
      <c r="G261" s="388" t="n"/>
      <c r="H261" s="388" t="n"/>
      <c r="I261" s="388" t="n"/>
      <c r="J261" s="388" t="n"/>
      <c r="K261" s="388" t="n"/>
    </row>
    <row r="262" ht="15" customHeight="1" s="389">
      <c r="A262" s="737" t="n"/>
      <c r="B262" s="655" t="inlineStr">
        <is>
          <t>-</t>
        </is>
      </c>
      <c r="C262" s="388">
        <f>IF(Extractions!L51=21,Extractions!D51,"")</f>
        <v/>
      </c>
      <c r="D262" s="388">
        <f>IF(C262&lt;&gt;"",Extractions!M51,"")</f>
        <v/>
      </c>
      <c r="E262" s="388" t="inlineStr">
        <is>
          <t>heures</t>
        </is>
      </c>
      <c r="F262" s="388" t="n"/>
      <c r="G262" s="388" t="n"/>
      <c r="H262" s="388" t="n"/>
      <c r="I262" s="388" t="n"/>
      <c r="J262" s="388" t="n"/>
      <c r="K262" s="388" t="n"/>
    </row>
    <row r="263" ht="15" customHeight="1" s="389">
      <c r="A263" s="737" t="n"/>
      <c r="B263" s="655" t="inlineStr">
        <is>
          <t>-</t>
        </is>
      </c>
      <c r="C263" s="388">
        <f>IF(Extractions!L52=21,Extractions!D52,"")</f>
        <v/>
      </c>
      <c r="D263" s="388">
        <f>IF(C263&lt;&gt;"",Extractions!M52,"")</f>
        <v/>
      </c>
      <c r="E263" s="388" t="inlineStr">
        <is>
          <t>heures</t>
        </is>
      </c>
      <c r="F263" s="388" t="n"/>
      <c r="G263" s="388" t="n"/>
      <c r="H263" s="388" t="n"/>
      <c r="I263" s="388" t="n"/>
      <c r="J263" s="388" t="n"/>
      <c r="K263" s="388" t="n"/>
    </row>
    <row r="264" ht="15" customHeight="1" s="389">
      <c r="A264" s="737" t="n"/>
      <c r="B264" s="655" t="inlineStr">
        <is>
          <t>-</t>
        </is>
      </c>
      <c r="C264" s="388">
        <f>IF(Extractions!L53=21,Extractions!D53,"")</f>
        <v/>
      </c>
      <c r="D264" s="388">
        <f>IF(C264&lt;&gt;"",Extractions!M53,"")</f>
        <v/>
      </c>
      <c r="E264" s="388" t="inlineStr">
        <is>
          <t>heures</t>
        </is>
      </c>
      <c r="F264" s="388" t="n"/>
      <c r="G264" s="388" t="n"/>
      <c r="H264" s="388" t="n"/>
      <c r="I264" s="388" t="n"/>
      <c r="J264" s="388" t="n"/>
      <c r="K264" s="388" t="n"/>
    </row>
    <row r="265" ht="15" customHeight="1" s="389">
      <c r="A265" s="737" t="n"/>
      <c r="B265" s="655" t="inlineStr">
        <is>
          <t>-</t>
        </is>
      </c>
      <c r="C265" s="388">
        <f>IF(Extractions!L54=21,Extractions!D54,"")</f>
        <v/>
      </c>
      <c r="D265" s="388">
        <f>IF(C265&lt;&gt;"",Extractions!M54,"")</f>
        <v/>
      </c>
      <c r="E265" s="388" t="inlineStr">
        <is>
          <t>heures</t>
        </is>
      </c>
      <c r="F265" s="388" t="n"/>
      <c r="G265" s="388" t="n"/>
      <c r="H265" s="388" t="n"/>
      <c r="I265" s="388" t="n"/>
      <c r="J265" s="388" t="n"/>
      <c r="K265" s="388" t="n"/>
    </row>
    <row r="266" ht="15" customHeight="1" s="389">
      <c r="A266" s="737" t="n"/>
      <c r="B266" s="655" t="inlineStr">
        <is>
          <t>-</t>
        </is>
      </c>
      <c r="C266" s="388">
        <f>IF(Extractions!L55=21,Extractions!D55,"")</f>
        <v/>
      </c>
      <c r="D266" s="388">
        <f>IF(C266&lt;&gt;"",Extractions!M55,"")</f>
        <v/>
      </c>
      <c r="E266" s="388" t="inlineStr">
        <is>
          <t>heures</t>
        </is>
      </c>
      <c r="F266" s="388" t="n"/>
      <c r="G266" s="388" t="n"/>
      <c r="H266" s="388" t="n"/>
      <c r="I266" s="388" t="n"/>
      <c r="J266" s="388" t="n"/>
      <c r="K266" s="388" t="n"/>
    </row>
    <row r="267" ht="15" customHeight="1" s="389">
      <c r="A267" s="737" t="n"/>
      <c r="B267" s="655" t="inlineStr">
        <is>
          <t>-</t>
        </is>
      </c>
      <c r="C267" s="388">
        <f>IF(Extractions!L56=21,Extractions!D56,"")</f>
        <v/>
      </c>
      <c r="D267" s="388">
        <f>IF(C267&lt;&gt;"",Extractions!M56,"")</f>
        <v/>
      </c>
      <c r="E267" s="388" t="inlineStr">
        <is>
          <t>heures</t>
        </is>
      </c>
      <c r="F267" s="388" t="n"/>
      <c r="G267" s="388" t="n"/>
      <c r="H267" s="388" t="n"/>
      <c r="I267" s="388" t="n"/>
      <c r="J267" s="388" t="n"/>
      <c r="K267" s="388" t="n"/>
    </row>
    <row r="268" ht="15" customHeight="1" s="389">
      <c r="A268" s="737" t="n"/>
      <c r="B268" s="655" t="inlineStr">
        <is>
          <t>-</t>
        </is>
      </c>
      <c r="C268" s="388">
        <f>IF(Extractions!L57=21,Extractions!D57,"")</f>
        <v/>
      </c>
      <c r="D268" s="388">
        <f>IF(C268&lt;&gt;"",Extractions!M57,"")</f>
        <v/>
      </c>
      <c r="E268" s="388" t="inlineStr">
        <is>
          <t>heures</t>
        </is>
      </c>
      <c r="F268" s="388" t="n"/>
      <c r="G268" s="388" t="n"/>
      <c r="H268" s="388" t="n"/>
      <c r="I268" s="388" t="n"/>
      <c r="J268" s="388" t="n"/>
      <c r="K268" s="388" t="n"/>
    </row>
    <row r="269" ht="15" customHeight="1" s="389">
      <c r="A269" s="737" t="n"/>
      <c r="B269" s="655" t="inlineStr">
        <is>
          <t>-</t>
        </is>
      </c>
      <c r="C269" s="388">
        <f>IF(Extractions!L58=21,Extractions!D58,"")</f>
        <v/>
      </c>
      <c r="D269" s="388">
        <f>IF(C269&lt;&gt;"",Extractions!M58,"")</f>
        <v/>
      </c>
      <c r="E269" s="388" t="inlineStr">
        <is>
          <t>heures</t>
        </is>
      </c>
      <c r="F269" s="388" t="n"/>
      <c r="G269" s="388" t="n"/>
      <c r="H269" s="388" t="n"/>
      <c r="I269" s="388" t="n"/>
      <c r="J269" s="388" t="n"/>
      <c r="K269" s="388" t="n"/>
    </row>
    <row r="270" ht="15" customHeight="1" s="389">
      <c r="A270" s="737" t="n"/>
      <c r="B270" s="655" t="inlineStr">
        <is>
          <t>-</t>
        </is>
      </c>
      <c r="C270" s="388">
        <f>IF(Extractions!L59=21,Extractions!D59,"")</f>
        <v/>
      </c>
      <c r="D270" s="388">
        <f>IF(C270&lt;&gt;"",Extractions!M59,"")</f>
        <v/>
      </c>
      <c r="E270" s="388" t="inlineStr">
        <is>
          <t>heures</t>
        </is>
      </c>
      <c r="F270" s="388" t="n"/>
      <c r="G270" s="388" t="n"/>
      <c r="H270" s="388" t="n"/>
      <c r="I270" s="388" t="n"/>
      <c r="J270" s="388" t="n"/>
      <c r="K270" s="388" t="n"/>
    </row>
    <row r="271" ht="15" customHeight="1" s="389">
      <c r="A271" s="737" t="n"/>
      <c r="B271" s="655" t="inlineStr">
        <is>
          <t>-</t>
        </is>
      </c>
      <c r="C271" s="388">
        <f>IF(Extractions!L60=21,Extractions!D60,"")</f>
        <v/>
      </c>
      <c r="D271" s="388">
        <f>IF(C271&lt;&gt;"",Extractions!M60,"")</f>
        <v/>
      </c>
      <c r="E271" s="388" t="inlineStr">
        <is>
          <t>heures</t>
        </is>
      </c>
      <c r="F271" s="388" t="n"/>
      <c r="G271" s="388" t="n"/>
      <c r="H271" s="388" t="n"/>
      <c r="I271" s="388" t="n"/>
      <c r="J271" s="388" t="n"/>
      <c r="K271" s="388" t="n"/>
    </row>
    <row r="272" ht="15" customHeight="1" s="389">
      <c r="A272" s="737" t="n"/>
      <c r="B272" s="655" t="inlineStr">
        <is>
          <t>-</t>
        </is>
      </c>
      <c r="C272" s="388">
        <f>IF(Extractions!L61=21,Extractions!D61,"")</f>
        <v/>
      </c>
      <c r="D272" s="388">
        <f>IF(C272&lt;&gt;"",Extractions!M61,"")</f>
        <v/>
      </c>
      <c r="E272" s="388" t="inlineStr">
        <is>
          <t>heures</t>
        </is>
      </c>
      <c r="F272" s="388" t="n"/>
      <c r="G272" s="388" t="n"/>
      <c r="H272" s="388" t="n"/>
      <c r="I272" s="388" t="n"/>
      <c r="J272" s="388" t="n"/>
      <c r="K272" s="388" t="n"/>
    </row>
    <row r="273" ht="15" customHeight="1" s="389">
      <c r="A273" s="737" t="n"/>
      <c r="B273" s="655" t="inlineStr">
        <is>
          <t>-</t>
        </is>
      </c>
      <c r="C273" s="388">
        <f>IF(Extractions!L62=21,Extractions!D62,"")</f>
        <v/>
      </c>
      <c r="D273" s="388">
        <f>IF(C273&lt;&gt;"",Extractions!M62,"")</f>
        <v/>
      </c>
      <c r="E273" s="388" t="inlineStr">
        <is>
          <t>heures</t>
        </is>
      </c>
      <c r="F273" s="388" t="n"/>
      <c r="G273" s="388" t="n"/>
      <c r="H273" s="388" t="n"/>
      <c r="I273" s="388" t="n"/>
      <c r="J273" s="388" t="n"/>
      <c r="K273" s="388" t="n"/>
    </row>
    <row r="274" ht="15" customHeight="1" s="389">
      <c r="A274" s="737" t="n"/>
      <c r="B274" s="655" t="inlineStr">
        <is>
          <t>-</t>
        </is>
      </c>
      <c r="C274" s="388">
        <f>IF(Extractions!L63=21,Extractions!D63,"")</f>
        <v/>
      </c>
      <c r="D274" s="388">
        <f>IF(C274&lt;&gt;"",Extractions!M63,"")</f>
        <v/>
      </c>
      <c r="E274" s="388" t="inlineStr">
        <is>
          <t>heures</t>
        </is>
      </c>
      <c r="F274" s="388" t="n"/>
      <c r="G274" s="388" t="n"/>
      <c r="H274" s="388" t="n"/>
      <c r="I274" s="388" t="n"/>
      <c r="J274" s="388" t="n"/>
      <c r="K274" s="388" t="n"/>
    </row>
    <row r="275" ht="15" customHeight="1" s="389">
      <c r="A275" s="737" t="n"/>
      <c r="B275" s="655" t="inlineStr">
        <is>
          <t>-</t>
        </is>
      </c>
      <c r="C275" s="388">
        <f>IF(Extractions!L64=21,Extractions!D64,"")</f>
        <v/>
      </c>
      <c r="D275" s="388">
        <f>IF(C275&lt;&gt;"",Extractions!M64,"")</f>
        <v/>
      </c>
      <c r="E275" s="388" t="inlineStr">
        <is>
          <t>heures</t>
        </is>
      </c>
      <c r="F275" s="388" t="n"/>
      <c r="G275" s="388" t="n"/>
      <c r="H275" s="388" t="n"/>
      <c r="I275" s="388" t="n"/>
      <c r="J275" s="388" t="n"/>
      <c r="K275" s="388" t="n"/>
    </row>
    <row r="276" ht="15" customHeight="1" s="389">
      <c r="A276" s="737" t="n"/>
      <c r="B276" s="655" t="inlineStr">
        <is>
          <t>-</t>
        </is>
      </c>
      <c r="C276" s="388">
        <f>IF(Extractions!L65=21,Extractions!D65,"")</f>
        <v/>
      </c>
      <c r="D276" s="388">
        <f>IF(C276&lt;&gt;"",Extractions!M65,"")</f>
        <v/>
      </c>
      <c r="E276" s="388" t="inlineStr">
        <is>
          <t>heures</t>
        </is>
      </c>
      <c r="F276" s="388" t="n"/>
      <c r="G276" s="388" t="n"/>
      <c r="H276" s="388" t="n"/>
      <c r="I276" s="388" t="n"/>
      <c r="J276" s="388" t="n"/>
      <c r="K276" s="388" t="n"/>
    </row>
    <row r="277" ht="15" customHeight="1" s="389">
      <c r="A277" s="737" t="n"/>
      <c r="B277" s="655" t="inlineStr">
        <is>
          <t>-</t>
        </is>
      </c>
      <c r="C277" s="388">
        <f>IF(Extractions!L66=21,Extractions!D66,"")</f>
        <v/>
      </c>
      <c r="D277" s="388">
        <f>IF(C277&lt;&gt;"",Extractions!M66,"")</f>
        <v/>
      </c>
      <c r="E277" s="388" t="inlineStr">
        <is>
          <t>heures</t>
        </is>
      </c>
      <c r="F277" s="388" t="n"/>
      <c r="G277" s="388" t="n"/>
      <c r="H277" s="388" t="n"/>
      <c r="I277" s="388" t="n"/>
      <c r="J277" s="388" t="n"/>
      <c r="K277" s="388" t="n"/>
    </row>
    <row r="278" ht="15" customHeight="1" s="389">
      <c r="A278" s="737" t="n"/>
      <c r="B278" s="655" t="inlineStr">
        <is>
          <t>-</t>
        </is>
      </c>
      <c r="C278" s="388">
        <f>IF(Extractions!L67=21,Extractions!D67,"")</f>
        <v/>
      </c>
      <c r="D278" s="388">
        <f>IF(C278&lt;&gt;"",Extractions!M67,"")</f>
        <v/>
      </c>
      <c r="E278" s="388" t="inlineStr">
        <is>
          <t>heures</t>
        </is>
      </c>
      <c r="F278" s="388" t="n"/>
      <c r="G278" s="388" t="n"/>
      <c r="H278" s="388" t="n"/>
      <c r="I278" s="388" t="n"/>
      <c r="J278" s="388" t="n"/>
      <c r="K278" s="388" t="n"/>
    </row>
    <row r="279" ht="15" customHeight="1" s="389">
      <c r="A279" s="737" t="n"/>
      <c r="B279" s="655" t="inlineStr">
        <is>
          <t>-</t>
        </is>
      </c>
      <c r="C279" s="388">
        <f>IF(Extractions!L68=21,Extractions!D68,"")</f>
        <v/>
      </c>
      <c r="D279" s="388">
        <f>IF(C279&lt;&gt;"",Extractions!M68,"")</f>
        <v/>
      </c>
      <c r="E279" s="388" t="inlineStr">
        <is>
          <t>heures</t>
        </is>
      </c>
      <c r="F279" s="388" t="n"/>
      <c r="G279" s="388" t="n"/>
      <c r="H279" s="388" t="n"/>
      <c r="I279" s="388" t="n"/>
      <c r="J279" s="388" t="n"/>
      <c r="K279" s="388" t="n"/>
    </row>
    <row r="280" ht="15" customHeight="1" s="389">
      <c r="A280" s="737" t="n"/>
      <c r="B280" s="655" t="inlineStr">
        <is>
          <t>-</t>
        </is>
      </c>
      <c r="C280" s="388">
        <f>IF(Extractions!L69=21,Extractions!D69,"")</f>
        <v/>
      </c>
      <c r="D280" s="388">
        <f>IF(C280&lt;&gt;"",Extractions!M69,"")</f>
        <v/>
      </c>
      <c r="E280" s="388" t="inlineStr">
        <is>
          <t>heures</t>
        </is>
      </c>
      <c r="F280" s="388" t="n"/>
      <c r="G280" s="388" t="n"/>
      <c r="H280" s="388" t="n"/>
      <c r="I280" s="388" t="n"/>
      <c r="J280" s="388" t="n"/>
      <c r="K280" s="388" t="n"/>
    </row>
    <row r="281" ht="15" customHeight="1" s="389">
      <c r="A281" s="737" t="n"/>
      <c r="B281" s="655" t="inlineStr">
        <is>
          <t>-</t>
        </is>
      </c>
      <c r="C281" s="388">
        <f>IF(Extractions!L70=21,Extractions!D70,"")</f>
        <v/>
      </c>
      <c r="D281" s="388">
        <f>IF(C281&lt;&gt;"",Extractions!M70,"")</f>
        <v/>
      </c>
      <c r="E281" s="388" t="inlineStr">
        <is>
          <t>heures</t>
        </is>
      </c>
      <c r="F281" s="388" t="n"/>
      <c r="G281" s="388" t="n"/>
      <c r="H281" s="388" t="n"/>
      <c r="I281" s="388" t="n"/>
      <c r="J281" s="388" t="n"/>
      <c r="K281" s="388" t="n"/>
    </row>
    <row r="282" ht="15" customHeight="1" s="389">
      <c r="A282" s="737" t="n"/>
      <c r="B282" s="655" t="inlineStr">
        <is>
          <t>-</t>
        </is>
      </c>
      <c r="C282" s="388">
        <f>IF(Extractions!L71=21,Extractions!D71,"")</f>
        <v/>
      </c>
      <c r="D282" s="388">
        <f>IF(C282&lt;&gt;"",Extractions!M71,"")</f>
        <v/>
      </c>
      <c r="E282" s="388" t="inlineStr">
        <is>
          <t>heures</t>
        </is>
      </c>
      <c r="F282" s="388" t="n"/>
      <c r="G282" s="388" t="n"/>
      <c r="H282" s="388" t="n"/>
      <c r="I282" s="388" t="n"/>
      <c r="J282" s="388" t="n"/>
      <c r="K282" s="388" t="n"/>
    </row>
    <row r="283" ht="15" customHeight="1" s="389">
      <c r="A283" s="737" t="n"/>
      <c r="B283" s="655" t="inlineStr">
        <is>
          <t>-</t>
        </is>
      </c>
      <c r="C283" s="388">
        <f>IF(Extractions!L72=21,Extractions!D72,"")</f>
        <v/>
      </c>
      <c r="D283" s="388">
        <f>IF(C283&lt;&gt;"",Extractions!M72,"")</f>
        <v/>
      </c>
      <c r="E283" s="388" t="inlineStr">
        <is>
          <t>heures</t>
        </is>
      </c>
      <c r="F283" s="388" t="n"/>
      <c r="G283" s="388" t="n"/>
      <c r="H283" s="388" t="n"/>
      <c r="I283" s="388" t="n"/>
      <c r="J283" s="388" t="n"/>
      <c r="K283" s="388" t="n"/>
    </row>
    <row r="284" ht="15" customHeight="1" s="389">
      <c r="A284" s="737" t="n"/>
      <c r="B284" s="655" t="inlineStr">
        <is>
          <t>-</t>
        </is>
      </c>
      <c r="C284" s="388">
        <f>IF(Extractions!L73=21,Extractions!D73,"")</f>
        <v/>
      </c>
      <c r="D284" s="388">
        <f>IF(C284&lt;&gt;"",Extractions!M73,"")</f>
        <v/>
      </c>
      <c r="E284" s="388" t="inlineStr">
        <is>
          <t>heures</t>
        </is>
      </c>
      <c r="F284" s="388" t="n"/>
      <c r="G284" s="388" t="n"/>
      <c r="H284" s="388" t="n"/>
      <c r="I284" s="388" t="n"/>
      <c r="J284" s="388" t="n"/>
      <c r="K284" s="388" t="n"/>
    </row>
    <row r="285" ht="15" customHeight="1" s="389">
      <c r="A285" s="737" t="n"/>
      <c r="B285" s="655" t="inlineStr">
        <is>
          <t>-</t>
        </is>
      </c>
      <c r="C285" s="388">
        <f>IF(Extractions!L74=21,Extractions!D74,"")</f>
        <v/>
      </c>
      <c r="D285" s="388">
        <f>IF(C285&lt;&gt;"",Extractions!M74,"")</f>
        <v/>
      </c>
      <c r="E285" s="388" t="inlineStr">
        <is>
          <t>heures</t>
        </is>
      </c>
      <c r="F285" s="388" t="n"/>
      <c r="G285" s="388" t="n"/>
      <c r="H285" s="388" t="n"/>
      <c r="I285" s="388" t="n"/>
      <c r="J285" s="388" t="n"/>
      <c r="K285" s="388" t="n"/>
    </row>
    <row r="286" ht="15" customHeight="1" s="389">
      <c r="A286" s="737" t="n"/>
      <c r="B286" s="655" t="inlineStr">
        <is>
          <t>-</t>
        </is>
      </c>
      <c r="C286" s="388">
        <f>IF(Extractions!L75=21,Extractions!D75,"")</f>
        <v/>
      </c>
      <c r="D286" s="388">
        <f>IF(C286&lt;&gt;"",Extractions!M75,"")</f>
        <v/>
      </c>
      <c r="E286" s="388" t="inlineStr">
        <is>
          <t>heures</t>
        </is>
      </c>
      <c r="F286" s="388" t="n"/>
      <c r="G286" s="388" t="n"/>
      <c r="H286" s="388" t="n"/>
      <c r="I286" s="388" t="n"/>
      <c r="J286" s="388" t="n"/>
      <c r="K286" s="388" t="n"/>
    </row>
    <row r="287" ht="15" customHeight="1" s="389">
      <c r="A287" s="737" t="n"/>
      <c r="B287" s="655" t="inlineStr">
        <is>
          <t>-</t>
        </is>
      </c>
      <c r="C287" s="388">
        <f>IF(Extractions!L76=21,Extractions!D76,"")</f>
        <v/>
      </c>
      <c r="D287" s="388">
        <f>IF(C287&lt;&gt;"",Extractions!M76,"")</f>
        <v/>
      </c>
      <c r="E287" s="388" t="inlineStr">
        <is>
          <t>heures</t>
        </is>
      </c>
      <c r="F287" s="388" t="n"/>
      <c r="G287" s="388" t="n"/>
      <c r="H287" s="388" t="n"/>
      <c r="I287" s="388" t="n"/>
      <c r="J287" s="388" t="n"/>
      <c r="K287" s="388" t="n"/>
    </row>
    <row r="288" ht="15" customHeight="1" s="389">
      <c r="A288" s="737" t="n"/>
      <c r="B288" s="655" t="inlineStr">
        <is>
          <t>-</t>
        </is>
      </c>
      <c r="C288" s="388">
        <f>IF(Extractions!L77=21,Extractions!D77,"")</f>
        <v/>
      </c>
      <c r="D288" s="388">
        <f>IF(C288&lt;&gt;"",Extractions!M77,"")</f>
        <v/>
      </c>
      <c r="E288" s="388" t="inlineStr">
        <is>
          <t>heures</t>
        </is>
      </c>
      <c r="F288" s="388" t="n"/>
      <c r="G288" s="388" t="n"/>
      <c r="H288" s="388" t="n"/>
      <c r="I288" s="388" t="n"/>
      <c r="J288" s="388" t="n"/>
      <c r="K288" s="388" t="n"/>
    </row>
    <row r="289" ht="15" customHeight="1" s="389">
      <c r="A289" s="737" t="n"/>
      <c r="B289" s="655" t="inlineStr">
        <is>
          <t>-</t>
        </is>
      </c>
      <c r="C289" s="388">
        <f>IF(Extractions!L78=21,Extractions!D78,"")</f>
        <v/>
      </c>
      <c r="D289" s="388">
        <f>IF(C289&lt;&gt;"",Extractions!M78,"")</f>
        <v/>
      </c>
      <c r="E289" s="388" t="inlineStr">
        <is>
          <t>heures</t>
        </is>
      </c>
      <c r="F289" s="388" t="n"/>
      <c r="G289" s="388" t="n"/>
      <c r="H289" s="388" t="n"/>
      <c r="I289" s="388" t="n"/>
      <c r="J289" s="388" t="n"/>
      <c r="K289" s="388" t="n"/>
    </row>
    <row r="290" ht="15" customHeight="1" s="389">
      <c r="A290" s="737" t="n"/>
      <c r="B290" s="655" t="inlineStr">
        <is>
          <t>-</t>
        </is>
      </c>
      <c r="C290" s="388">
        <f>IF(Extractions!L79=21,Extractions!D79,"")</f>
        <v/>
      </c>
      <c r="D290" s="388">
        <f>IF(C290&lt;&gt;"",Extractions!M79,"")</f>
        <v/>
      </c>
      <c r="E290" s="388" t="inlineStr">
        <is>
          <t>heures</t>
        </is>
      </c>
      <c r="F290" s="388" t="n"/>
      <c r="G290" s="388" t="n"/>
      <c r="H290" s="388" t="n"/>
      <c r="I290" s="388" t="n"/>
      <c r="J290" s="388" t="n"/>
      <c r="K290" s="388" t="n"/>
    </row>
    <row r="291" ht="15" customHeight="1" s="389">
      <c r="A291" s="737" t="n"/>
      <c r="B291" s="655" t="inlineStr">
        <is>
          <t>-</t>
        </is>
      </c>
      <c r="C291" s="388">
        <f>IF(Extractions!L80=21,Extractions!D80,"")</f>
        <v/>
      </c>
      <c r="D291" s="388">
        <f>IF(C291&lt;&gt;"",Extractions!M80,"")</f>
        <v/>
      </c>
      <c r="E291" s="388" t="inlineStr">
        <is>
          <t>heures</t>
        </is>
      </c>
      <c r="F291" s="388" t="n"/>
      <c r="G291" s="388" t="n"/>
      <c r="H291" s="388" t="n"/>
      <c r="I291" s="388" t="n"/>
      <c r="J291" s="388" t="n"/>
      <c r="K291" s="388" t="n"/>
    </row>
    <row r="292" ht="15" customHeight="1" s="389">
      <c r="A292" s="737" t="n"/>
      <c r="B292" s="655" t="inlineStr">
        <is>
          <t>-</t>
        </is>
      </c>
      <c r="C292" s="388">
        <f>IF(Extractions!L81=21,Extractions!D81,"")</f>
        <v/>
      </c>
      <c r="D292" s="388">
        <f>IF(C292&lt;&gt;"",Extractions!M81,"")</f>
        <v/>
      </c>
      <c r="E292" s="388" t="inlineStr">
        <is>
          <t>heures</t>
        </is>
      </c>
      <c r="F292" s="388" t="n"/>
      <c r="G292" s="388" t="n"/>
      <c r="H292" s="388" t="n"/>
      <c r="I292" s="388" t="n"/>
      <c r="J292" s="388" t="n"/>
      <c r="K292" s="388" t="n"/>
    </row>
    <row r="293" ht="15" customHeight="1" s="389">
      <c r="A293" s="737" t="n"/>
      <c r="B293" s="655" t="inlineStr">
        <is>
          <t>-</t>
        </is>
      </c>
      <c r="C293" s="388">
        <f>IF(Extractions!L82=21,Extractions!D82,"")</f>
        <v/>
      </c>
      <c r="D293" s="388">
        <f>IF(C293&lt;&gt;"",Extractions!M82,"")</f>
        <v/>
      </c>
      <c r="E293" s="388" t="inlineStr">
        <is>
          <t>heures</t>
        </is>
      </c>
      <c r="F293" s="388" t="n"/>
      <c r="G293" s="388" t="n"/>
      <c r="H293" s="388" t="n"/>
      <c r="I293" s="388" t="n"/>
      <c r="J293" s="388" t="n"/>
      <c r="K293" s="388" t="n"/>
    </row>
    <row r="294" ht="15" customHeight="1" s="389">
      <c r="A294" s="737" t="n"/>
      <c r="B294" s="655" t="inlineStr">
        <is>
          <t>-</t>
        </is>
      </c>
      <c r="C294" s="388">
        <f>IF(Extractions!L83=21,Extractions!D83,"")</f>
        <v/>
      </c>
      <c r="D294" s="388">
        <f>IF(C294&lt;&gt;"",Extractions!M83,"")</f>
        <v/>
      </c>
      <c r="E294" s="388" t="inlineStr">
        <is>
          <t>heures</t>
        </is>
      </c>
      <c r="F294" s="388" t="n"/>
      <c r="G294" s="388" t="n"/>
      <c r="H294" s="388" t="n"/>
      <c r="I294" s="388" t="n"/>
      <c r="J294" s="388" t="n"/>
      <c r="K294" s="388" t="n"/>
    </row>
    <row r="295" ht="15" customHeight="1" s="389">
      <c r="A295" s="737" t="n"/>
      <c r="B295" s="655" t="inlineStr">
        <is>
          <t>-</t>
        </is>
      </c>
      <c r="C295" s="388">
        <f>IF(Extractions!L84=21,Extractions!D84,"")</f>
        <v/>
      </c>
      <c r="D295" s="388">
        <f>IF(C295&lt;&gt;"",Extractions!M84,"")</f>
        <v/>
      </c>
      <c r="E295" s="388" t="inlineStr">
        <is>
          <t>heures</t>
        </is>
      </c>
      <c r="F295" s="388" t="n"/>
      <c r="G295" s="388" t="n"/>
      <c r="H295" s="388" t="n"/>
      <c r="I295" s="388" t="n"/>
      <c r="J295" s="388" t="n"/>
      <c r="K295" s="388" t="n"/>
    </row>
    <row r="296" ht="15" customHeight="1" s="389">
      <c r="A296" s="737" t="n"/>
      <c r="B296" s="655" t="inlineStr">
        <is>
          <t>-</t>
        </is>
      </c>
      <c r="C296" s="388">
        <f>IF(Extractions!L85=21,Extractions!D85,"")</f>
        <v/>
      </c>
      <c r="D296" s="388">
        <f>IF(C296&lt;&gt;"",Extractions!M85,"")</f>
        <v/>
      </c>
      <c r="E296" s="388" t="inlineStr">
        <is>
          <t>heures</t>
        </is>
      </c>
      <c r="F296" s="388" t="n"/>
      <c r="G296" s="388" t="n"/>
      <c r="H296" s="388" t="n"/>
      <c r="I296" s="388" t="n"/>
      <c r="J296" s="388" t="n"/>
      <c r="K296" s="388" t="n"/>
    </row>
    <row r="297" ht="15" customHeight="1" s="389">
      <c r="A297" s="737" t="n"/>
      <c r="B297" s="655" t="inlineStr">
        <is>
          <t>-</t>
        </is>
      </c>
      <c r="C297" s="388">
        <f>IF(Extractions!L86=21,Extractions!D86,"")</f>
        <v/>
      </c>
      <c r="D297" s="388">
        <f>IF(C297&lt;&gt;"",Extractions!M86,"")</f>
        <v/>
      </c>
      <c r="E297" s="388" t="inlineStr">
        <is>
          <t>heures</t>
        </is>
      </c>
      <c r="F297" s="388" t="n"/>
      <c r="G297" s="388" t="n"/>
      <c r="H297" s="388" t="n"/>
      <c r="I297" s="388" t="n"/>
      <c r="J297" s="388" t="n"/>
      <c r="K297" s="388" t="n"/>
    </row>
    <row r="298" ht="15" customHeight="1" s="389">
      <c r="A298" s="737" t="n"/>
      <c r="B298" s="655" t="inlineStr">
        <is>
          <t>-</t>
        </is>
      </c>
      <c r="C298" s="388">
        <f>IF(Extractions!L87=21,Extractions!D87,"")</f>
        <v/>
      </c>
      <c r="D298" s="388">
        <f>IF(C298&lt;&gt;"",Extractions!M87,"")</f>
        <v/>
      </c>
      <c r="E298" s="388" t="inlineStr">
        <is>
          <t>heures</t>
        </is>
      </c>
      <c r="F298" s="388" t="n"/>
      <c r="G298" s="388" t="n"/>
      <c r="H298" s="388" t="n"/>
      <c r="I298" s="388" t="n"/>
      <c r="J298" s="388" t="n"/>
      <c r="K298" s="388" t="n"/>
    </row>
    <row r="299" ht="15" customHeight="1" s="389">
      <c r="A299" s="737" t="n"/>
      <c r="B299" s="655" t="inlineStr">
        <is>
          <t>-</t>
        </is>
      </c>
      <c r="C299" s="388">
        <f>IF(Extractions!L88=21,Extractions!D88,"")</f>
        <v/>
      </c>
      <c r="D299" s="388">
        <f>IF(C299&lt;&gt;"",Extractions!M88,"")</f>
        <v/>
      </c>
      <c r="E299" s="388" t="inlineStr">
        <is>
          <t>heures</t>
        </is>
      </c>
      <c r="F299" s="388" t="n"/>
      <c r="G299" s="388" t="n"/>
      <c r="H299" s="388" t="n"/>
      <c r="I299" s="388" t="n"/>
      <c r="J299" s="388" t="n"/>
      <c r="K299" s="388" t="n"/>
    </row>
    <row r="300" ht="15" customHeight="1" s="389">
      <c r="A300" s="737" t="n"/>
      <c r="B300" s="655" t="inlineStr">
        <is>
          <t>-</t>
        </is>
      </c>
      <c r="C300" s="388">
        <f>IF(Extractions!L89=21,Extractions!D89,"")</f>
        <v/>
      </c>
      <c r="D300" s="388">
        <f>IF(C300&lt;&gt;"",Extractions!M89,"")</f>
        <v/>
      </c>
      <c r="E300" s="388" t="inlineStr">
        <is>
          <t>heures</t>
        </is>
      </c>
      <c r="F300" s="388" t="n"/>
      <c r="G300" s="388" t="n"/>
      <c r="H300" s="388" t="n"/>
      <c r="I300" s="388" t="n"/>
      <c r="J300" s="388" t="n"/>
      <c r="K300" s="388" t="n"/>
    </row>
    <row r="301" ht="15" customHeight="1" s="389">
      <c r="A301" s="737" t="n"/>
      <c r="B301" s="655" t="inlineStr">
        <is>
          <t>-</t>
        </is>
      </c>
      <c r="C301" s="388">
        <f>IF(Extractions!L90=21,Extractions!D90,"")</f>
        <v/>
      </c>
      <c r="D301" s="388">
        <f>IF(C301&lt;&gt;"",Extractions!M90,"")</f>
        <v/>
      </c>
      <c r="E301" s="388" t="inlineStr">
        <is>
          <t>heures</t>
        </is>
      </c>
      <c r="F301" s="388" t="n"/>
      <c r="G301" s="388" t="n"/>
      <c r="H301" s="388" t="n"/>
      <c r="I301" s="388" t="n"/>
      <c r="J301" s="388" t="n"/>
      <c r="K301" s="388" t="n"/>
    </row>
    <row r="302" ht="15" customHeight="1" s="389">
      <c r="A302" s="737" t="n"/>
      <c r="B302" s="655" t="inlineStr">
        <is>
          <t>-</t>
        </is>
      </c>
      <c r="C302" s="388">
        <f>IF(Extractions!L91=21,Extractions!D91,"")</f>
        <v/>
      </c>
      <c r="D302" s="388">
        <f>IF(C302&lt;&gt;"",Extractions!M91,"")</f>
        <v/>
      </c>
      <c r="E302" s="388" t="inlineStr">
        <is>
          <t>heures</t>
        </is>
      </c>
      <c r="F302" s="388" t="n"/>
      <c r="G302" s="388" t="n"/>
      <c r="H302" s="388" t="n"/>
      <c r="I302" s="388" t="n"/>
      <c r="J302" s="388" t="n"/>
      <c r="K302" s="388" t="n"/>
    </row>
    <row r="303" ht="15" customHeight="1" s="389">
      <c r="A303" s="737" t="n"/>
      <c r="B303" s="655" t="inlineStr">
        <is>
          <t>-</t>
        </is>
      </c>
      <c r="C303" s="388">
        <f>IF(Extractions!L92=21,Extractions!D92,"")</f>
        <v/>
      </c>
      <c r="D303" s="388">
        <f>IF(C303&lt;&gt;"",Extractions!M92,"")</f>
        <v/>
      </c>
      <c r="E303" s="388" t="inlineStr">
        <is>
          <t>heures</t>
        </is>
      </c>
      <c r="F303" s="388" t="n"/>
      <c r="G303" s="388" t="n"/>
      <c r="H303" s="388" t="n"/>
      <c r="I303" s="388" t="n"/>
      <c r="J303" s="388" t="n"/>
      <c r="K303" s="388" t="n"/>
    </row>
    <row r="304" ht="15" customHeight="1" s="389">
      <c r="A304" s="737" t="n"/>
      <c r="B304" s="655" t="inlineStr">
        <is>
          <t>-</t>
        </is>
      </c>
      <c r="C304" s="388">
        <f>IF(Extractions!L93=21,Extractions!D93,"")</f>
        <v/>
      </c>
      <c r="D304" s="388">
        <f>IF(C304&lt;&gt;"",Extractions!M93,"")</f>
        <v/>
      </c>
      <c r="E304" s="388" t="inlineStr">
        <is>
          <t>heures</t>
        </is>
      </c>
      <c r="F304" s="388" t="n"/>
      <c r="G304" s="388" t="n"/>
      <c r="H304" s="388" t="n"/>
      <c r="I304" s="388" t="n"/>
      <c r="J304" s="388" t="n"/>
      <c r="K304" s="388" t="n"/>
    </row>
    <row r="305" ht="15" customHeight="1" s="389">
      <c r="A305" s="737" t="n"/>
      <c r="B305" s="655" t="inlineStr">
        <is>
          <t>-</t>
        </is>
      </c>
      <c r="C305" s="388">
        <f>IF(Extractions!L94=21,Extractions!D94,"")</f>
        <v/>
      </c>
      <c r="D305" s="388">
        <f>IF(C305&lt;&gt;"",Extractions!M94,"")</f>
        <v/>
      </c>
      <c r="E305" s="388" t="inlineStr">
        <is>
          <t>heures</t>
        </is>
      </c>
      <c r="F305" s="388" t="n"/>
      <c r="G305" s="388" t="n"/>
      <c r="H305" s="388" t="n"/>
      <c r="I305" s="388" t="n"/>
      <c r="J305" s="388" t="n"/>
      <c r="K305" s="388" t="n"/>
    </row>
    <row r="306" ht="15" customHeight="1" s="389">
      <c r="A306" s="737" t="n"/>
      <c r="B306" s="655" t="inlineStr">
        <is>
          <t>-</t>
        </is>
      </c>
      <c r="C306" s="388">
        <f>IF(Extractions!L95=21,Extractions!D95,"")</f>
        <v/>
      </c>
      <c r="D306" s="388">
        <f>IF(C306&lt;&gt;"",Extractions!M95,"")</f>
        <v/>
      </c>
      <c r="E306" s="388" t="inlineStr">
        <is>
          <t>heures</t>
        </is>
      </c>
      <c r="F306" s="388" t="n"/>
      <c r="G306" s="388" t="n"/>
      <c r="H306" s="388" t="n"/>
      <c r="I306" s="388" t="n"/>
      <c r="J306" s="388" t="n"/>
      <c r="K306" s="388" t="n"/>
    </row>
    <row r="307" ht="15" customHeight="1" s="389">
      <c r="A307" s="737" t="n"/>
      <c r="B307" s="655" t="inlineStr">
        <is>
          <t>-</t>
        </is>
      </c>
      <c r="C307" s="388">
        <f>IF(Extractions!L96=21,Extractions!D96,"")</f>
        <v/>
      </c>
      <c r="D307" s="388">
        <f>IF(C307&lt;&gt;"",Extractions!M96,"")</f>
        <v/>
      </c>
      <c r="E307" s="388" t="inlineStr">
        <is>
          <t>heures</t>
        </is>
      </c>
      <c r="F307" s="388" t="n"/>
      <c r="G307" s="388" t="n"/>
      <c r="H307" s="388" t="n"/>
      <c r="I307" s="388" t="n"/>
      <c r="J307" s="388" t="n"/>
      <c r="K307" s="388" t="n"/>
    </row>
    <row r="308" ht="15" customHeight="1" s="389">
      <c r="A308" s="737" t="n"/>
      <c r="B308" s="655" t="inlineStr">
        <is>
          <t>-</t>
        </is>
      </c>
      <c r="C308" s="388">
        <f>IF(Extractions!L97=21,Extractions!D97,"")</f>
        <v/>
      </c>
      <c r="D308" s="388">
        <f>IF(C308&lt;&gt;"",Extractions!M97,"")</f>
        <v/>
      </c>
      <c r="E308" s="388" t="inlineStr">
        <is>
          <t>heures</t>
        </is>
      </c>
      <c r="F308" s="388" t="n"/>
      <c r="G308" s="388" t="n"/>
      <c r="H308" s="388" t="n"/>
      <c r="I308" s="388" t="n"/>
      <c r="J308" s="388" t="n"/>
      <c r="K308" s="388" t="n"/>
    </row>
    <row r="309" ht="15" customHeight="1" s="389">
      <c r="A309" s="737" t="n"/>
      <c r="B309" s="655" t="inlineStr">
        <is>
          <t>-</t>
        </is>
      </c>
      <c r="C309" s="388">
        <f>IF(Extractions!L98=21,Extractions!D98,"")</f>
        <v/>
      </c>
      <c r="D309" s="388">
        <f>IF(C309&lt;&gt;"",Extractions!M98,"")</f>
        <v/>
      </c>
      <c r="E309" s="388" t="inlineStr">
        <is>
          <t>heures</t>
        </is>
      </c>
      <c r="F309" s="388" t="n"/>
      <c r="G309" s="388" t="n"/>
      <c r="H309" s="388" t="n"/>
      <c r="I309" s="388" t="n"/>
      <c r="J309" s="388" t="n"/>
      <c r="K309" s="388" t="n"/>
    </row>
    <row r="310" ht="15" customHeight="1" s="389">
      <c r="A310" s="737" t="n"/>
      <c r="B310" s="655" t="inlineStr">
        <is>
          <t>-</t>
        </is>
      </c>
      <c r="C310" s="388">
        <f>IF(Extractions!L99=21,Extractions!D99,"")</f>
        <v/>
      </c>
      <c r="D310" s="388">
        <f>IF(C310&lt;&gt;"",Extractions!M99,"")</f>
        <v/>
      </c>
      <c r="E310" s="388" t="inlineStr">
        <is>
          <t>heures</t>
        </is>
      </c>
      <c r="F310" s="388" t="n"/>
      <c r="G310" s="388" t="n"/>
      <c r="H310" s="388" t="n"/>
      <c r="I310" s="388" t="n"/>
      <c r="J310" s="388" t="n"/>
      <c r="K310" s="388" t="n"/>
    </row>
    <row r="311" ht="15" customHeight="1" s="389">
      <c r="A311" s="737" t="n"/>
      <c r="B311" s="655" t="inlineStr">
        <is>
          <t>-</t>
        </is>
      </c>
      <c r="C311" s="388">
        <f>IF(Extractions!L100=21,Extractions!D100,"")</f>
        <v/>
      </c>
      <c r="D311" s="388">
        <f>IF(C311&lt;&gt;"",Extractions!M100,"")</f>
        <v/>
      </c>
      <c r="E311" s="388" t="inlineStr">
        <is>
          <t>heures</t>
        </is>
      </c>
      <c r="F311" s="388" t="n"/>
      <c r="G311" s="388" t="n"/>
      <c r="H311" s="388" t="n"/>
      <c r="I311" s="388" t="n"/>
      <c r="J311" s="388" t="n"/>
      <c r="K311" s="388" t="n"/>
    </row>
    <row r="312" ht="15" customHeight="1" s="389">
      <c r="A312" s="737" t="n"/>
      <c r="B312" s="655" t="inlineStr">
        <is>
          <t>-</t>
        </is>
      </c>
      <c r="C312" s="388">
        <f>IF(Extractions!L101=21,Extractions!D101,"")</f>
        <v/>
      </c>
      <c r="D312" s="388">
        <f>IF(C312&lt;&gt;"",Extractions!M101,"")</f>
        <v/>
      </c>
      <c r="E312" s="388" t="inlineStr">
        <is>
          <t>heures</t>
        </is>
      </c>
      <c r="F312" s="388" t="n"/>
      <c r="G312" s="388" t="n"/>
      <c r="H312" s="388" t="n"/>
      <c r="I312" s="388" t="n"/>
      <c r="J312" s="388" t="n"/>
      <c r="K312" s="388" t="n"/>
    </row>
    <row r="313" ht="15" customHeight="1" s="389">
      <c r="A313" s="737" t="n"/>
      <c r="B313" s="655" t="inlineStr">
        <is>
          <t>-</t>
        </is>
      </c>
      <c r="C313" s="388">
        <f>IF(Extractions!L102=21,Extractions!D102,"")</f>
        <v/>
      </c>
      <c r="D313" s="388">
        <f>IF(C313&lt;&gt;"",Extractions!M102,"")</f>
        <v/>
      </c>
      <c r="E313" s="388" t="inlineStr">
        <is>
          <t>heures</t>
        </is>
      </c>
      <c r="F313" s="388" t="n"/>
      <c r="G313" s="388" t="n"/>
      <c r="H313" s="388" t="n"/>
      <c r="I313" s="388" t="n"/>
      <c r="J313" s="388" t="n"/>
      <c r="K313" s="388" t="n"/>
    </row>
    <row r="314" ht="15" customHeight="1" s="389">
      <c r="A314" s="737" t="n"/>
      <c r="B314" s="655" t="inlineStr">
        <is>
          <t>-</t>
        </is>
      </c>
      <c r="C314" s="388">
        <f>IF(Extractions!L103=21,Extractions!D103,"")</f>
        <v/>
      </c>
      <c r="D314" s="388">
        <f>IF(C314&lt;&gt;"",Extractions!M103,"")</f>
        <v/>
      </c>
      <c r="E314" s="388" t="inlineStr">
        <is>
          <t>heures</t>
        </is>
      </c>
      <c r="F314" s="388" t="n"/>
      <c r="G314" s="388" t="n"/>
      <c r="H314" s="388" t="n"/>
      <c r="I314" s="388" t="n"/>
      <c r="J314" s="388" t="n"/>
      <c r="K314" s="388" t="n"/>
    </row>
    <row r="315" ht="15" customHeight="1" s="389">
      <c r="A315" s="737" t="n"/>
      <c r="B315" s="655" t="inlineStr">
        <is>
          <t>-</t>
        </is>
      </c>
      <c r="C315" s="388">
        <f>IF(Extractions!L104=21,Extractions!D104,"")</f>
        <v/>
      </c>
      <c r="D315" s="388">
        <f>IF(C315&lt;&gt;"",Extractions!M104,"")</f>
        <v/>
      </c>
      <c r="E315" s="388" t="inlineStr">
        <is>
          <t>heures</t>
        </is>
      </c>
      <c r="F315" s="388" t="n"/>
      <c r="G315" s="388" t="n"/>
      <c r="H315" s="388" t="n"/>
      <c r="I315" s="388" t="n"/>
      <c r="J315" s="388" t="n"/>
      <c r="K315" s="388" t="n"/>
    </row>
    <row r="316" ht="15" customHeight="1" s="389">
      <c r="A316" s="737" t="n"/>
      <c r="B316" s="655" t="inlineStr">
        <is>
          <t>-</t>
        </is>
      </c>
      <c r="C316" s="388">
        <f>IF(Extractions!L105=21,Extractions!D105,"")</f>
        <v/>
      </c>
      <c r="D316" s="388">
        <f>IF(C316&lt;&gt;"",Extractions!M105,"")</f>
        <v/>
      </c>
      <c r="E316" s="388" t="inlineStr">
        <is>
          <t>heures</t>
        </is>
      </c>
      <c r="F316" s="388" t="n"/>
      <c r="G316" s="388" t="n"/>
      <c r="H316" s="388" t="n"/>
      <c r="I316" s="388" t="n"/>
      <c r="J316" s="388" t="n"/>
      <c r="K316" s="388" t="n"/>
    </row>
    <row r="317" ht="15" customHeight="1" s="389">
      <c r="A317" s="737" t="n"/>
      <c r="B317" s="655" t="inlineStr">
        <is>
          <t>-</t>
        </is>
      </c>
      <c r="C317" s="388">
        <f>IF(Extractions!L106=21,Extractions!D106,"")</f>
        <v/>
      </c>
      <c r="D317" s="388">
        <f>IF(C317&lt;&gt;"",Extractions!M106,"")</f>
        <v/>
      </c>
      <c r="E317" s="388" t="inlineStr">
        <is>
          <t>heures</t>
        </is>
      </c>
      <c r="F317" s="388" t="n"/>
      <c r="G317" s="388" t="n"/>
      <c r="H317" s="388" t="n"/>
      <c r="I317" s="388" t="n"/>
      <c r="J317" s="388" t="n"/>
      <c r="K317" s="388" t="n"/>
    </row>
    <row r="318" ht="15" customHeight="1" s="389">
      <c r="A318" s="737" t="n"/>
      <c r="B318" s="655" t="inlineStr">
        <is>
          <t>-</t>
        </is>
      </c>
      <c r="C318" s="388">
        <f>IF(Extractions!L107=21,Extractions!D107,"")</f>
        <v/>
      </c>
      <c r="D318" s="388">
        <f>IF(C318&lt;&gt;"",Extractions!M107,"")</f>
        <v/>
      </c>
      <c r="E318" s="388" t="inlineStr">
        <is>
          <t>heures</t>
        </is>
      </c>
      <c r="F318" s="388" t="n"/>
      <c r="G318" s="388" t="n"/>
      <c r="H318" s="388" t="n"/>
      <c r="I318" s="388" t="n"/>
      <c r="J318" s="388" t="n"/>
      <c r="K318" s="388" t="n"/>
    </row>
    <row r="319" ht="15" customHeight="1" s="389">
      <c r="A319" s="737" t="n"/>
      <c r="B319" s="655" t="inlineStr">
        <is>
          <t>-</t>
        </is>
      </c>
      <c r="C319" s="388">
        <f>IF(Extractions!L108=21,Extractions!D108,"")</f>
        <v/>
      </c>
      <c r="D319" s="388">
        <f>IF(C319&lt;&gt;"",Extractions!M108,"")</f>
        <v/>
      </c>
      <c r="E319" s="388" t="inlineStr">
        <is>
          <t>heures</t>
        </is>
      </c>
      <c r="F319" s="388" t="n"/>
      <c r="G319" s="388" t="n"/>
      <c r="H319" s="388" t="n"/>
      <c r="I319" s="388" t="n"/>
      <c r="J319" s="388" t="n"/>
      <c r="K319" s="388" t="n"/>
    </row>
    <row r="320" ht="15" customHeight="1" s="389">
      <c r="A320" s="737" t="n"/>
      <c r="B320" s="655" t="inlineStr">
        <is>
          <t>-</t>
        </is>
      </c>
      <c r="C320" s="388">
        <f>IF(Extractions!L109=21,Extractions!D109,"")</f>
        <v/>
      </c>
      <c r="D320" s="388">
        <f>IF(C320&lt;&gt;"",Extractions!M109,"")</f>
        <v/>
      </c>
      <c r="E320" s="388" t="inlineStr">
        <is>
          <t>heures</t>
        </is>
      </c>
      <c r="F320" s="388" t="n"/>
      <c r="G320" s="388" t="n"/>
      <c r="H320" s="388" t="n"/>
      <c r="I320" s="388" t="n"/>
      <c r="J320" s="388" t="n"/>
      <c r="K320" s="388" t="n"/>
    </row>
    <row r="321" ht="15" customHeight="1" s="389">
      <c r="A321" s="737" t="n"/>
      <c r="B321" s="655" t="inlineStr">
        <is>
          <t>-</t>
        </is>
      </c>
      <c r="C321" s="388">
        <f>IF(Extractions!L110=21,Extractions!D110,"")</f>
        <v/>
      </c>
      <c r="D321" s="388">
        <f>IF(C321&lt;&gt;"",Extractions!M110,"")</f>
        <v/>
      </c>
      <c r="E321" s="388" t="inlineStr">
        <is>
          <t>heures</t>
        </is>
      </c>
      <c r="F321" s="388" t="n"/>
      <c r="G321" s="388" t="n"/>
      <c r="H321" s="388" t="n"/>
      <c r="I321" s="388" t="n"/>
      <c r="J321" s="388" t="n"/>
      <c r="K321" s="388" t="n"/>
    </row>
    <row r="322" ht="15" customHeight="1" s="389">
      <c r="A322" s="737" t="n"/>
      <c r="B322" s="655" t="inlineStr">
        <is>
          <t>-</t>
        </is>
      </c>
      <c r="C322" s="388">
        <f>IF(Extractions!L111=21,Extractions!D111,"")</f>
        <v/>
      </c>
      <c r="D322" s="388">
        <f>IF(C322&lt;&gt;"",Extractions!M111,"")</f>
        <v/>
      </c>
      <c r="E322" s="388" t="inlineStr">
        <is>
          <t>heures</t>
        </is>
      </c>
      <c r="F322" s="388" t="n"/>
      <c r="G322" s="388" t="n"/>
      <c r="H322" s="388" t="n"/>
      <c r="I322" s="388" t="n"/>
      <c r="J322" s="388" t="n"/>
      <c r="K322" s="388" t="n"/>
    </row>
    <row r="323" ht="15" customHeight="1" s="389">
      <c r="A323" s="737" t="n"/>
      <c r="B323" s="655" t="inlineStr">
        <is>
          <t>-</t>
        </is>
      </c>
      <c r="C323" s="388">
        <f>IF(Extractions!L112=21,Extractions!D112,"")</f>
        <v/>
      </c>
      <c r="D323" s="388">
        <f>IF(C323&lt;&gt;"",Extractions!M112,"")</f>
        <v/>
      </c>
      <c r="E323" s="388" t="inlineStr">
        <is>
          <t>heures</t>
        </is>
      </c>
      <c r="F323" s="388" t="n"/>
      <c r="G323" s="388" t="n"/>
      <c r="H323" s="388" t="n"/>
      <c r="I323" s="388" t="n"/>
      <c r="J323" s="388" t="n"/>
      <c r="K323" s="388" t="n"/>
    </row>
    <row r="324" ht="15" customHeight="1" s="389">
      <c r="A324" s="737" t="n"/>
      <c r="B324" s="655" t="inlineStr">
        <is>
          <t>-</t>
        </is>
      </c>
      <c r="C324" s="388">
        <f>IF(Extractions!L113=21,Extractions!D113,"")</f>
        <v/>
      </c>
      <c r="D324" s="388">
        <f>IF(C324&lt;&gt;"",Extractions!M113,"")</f>
        <v/>
      </c>
      <c r="E324" s="388" t="inlineStr">
        <is>
          <t>heures</t>
        </is>
      </c>
      <c r="F324" s="388" t="n"/>
      <c r="G324" s="388" t="n"/>
      <c r="H324" s="388" t="n"/>
      <c r="I324" s="388" t="n"/>
      <c r="J324" s="388" t="n"/>
      <c r="K324" s="388" t="n"/>
    </row>
    <row r="325" ht="15" customHeight="1" s="389">
      <c r="A325" s="737" t="n"/>
      <c r="B325" s="655" t="inlineStr">
        <is>
          <t>-</t>
        </is>
      </c>
      <c r="C325" s="388">
        <f>IF(Extractions!L114=21,Extractions!D114,"")</f>
        <v/>
      </c>
      <c r="D325" s="388">
        <f>IF(C325&lt;&gt;"",Extractions!M114,"")</f>
        <v/>
      </c>
      <c r="E325" s="388" t="inlineStr">
        <is>
          <t>heures</t>
        </is>
      </c>
      <c r="F325" s="388" t="n"/>
      <c r="G325" s="388" t="n"/>
      <c r="H325" s="388" t="n"/>
      <c r="I325" s="388" t="n"/>
      <c r="J325" s="388" t="n"/>
      <c r="K325" s="388" t="n"/>
    </row>
    <row r="326" ht="15" customHeight="1" s="389">
      <c r="A326" s="737" t="n"/>
      <c r="B326" s="655" t="inlineStr">
        <is>
          <t>-</t>
        </is>
      </c>
      <c r="C326" s="388">
        <f>IF(Extractions!L115=21,Extractions!D115,"")</f>
        <v/>
      </c>
      <c r="D326" s="388">
        <f>IF(C326&lt;&gt;"",Extractions!M115,"")</f>
        <v/>
      </c>
      <c r="E326" s="388" t="inlineStr">
        <is>
          <t>heures</t>
        </is>
      </c>
      <c r="F326" s="388" t="n"/>
      <c r="G326" s="388" t="n"/>
      <c r="H326" s="388" t="n"/>
      <c r="I326" s="388" t="n"/>
      <c r="J326" s="388" t="n"/>
      <c r="K326" s="388" t="n"/>
    </row>
    <row r="327" ht="15" customHeight="1" s="389">
      <c r="A327" s="737" t="n"/>
      <c r="B327" s="655" t="inlineStr">
        <is>
          <t>-</t>
        </is>
      </c>
      <c r="C327" s="388">
        <f>IF(Extractions!L116=21,Extractions!D116,"")</f>
        <v/>
      </c>
      <c r="D327" s="388">
        <f>IF(C327&lt;&gt;"",Extractions!M116,"")</f>
        <v/>
      </c>
      <c r="E327" s="388" t="inlineStr">
        <is>
          <t>heures</t>
        </is>
      </c>
      <c r="F327" s="388" t="n"/>
      <c r="G327" s="388" t="n"/>
      <c r="H327" s="388" t="n"/>
      <c r="I327" s="388" t="n"/>
      <c r="J327" s="388" t="n"/>
      <c r="K327" s="388" t="n"/>
    </row>
    <row r="328" ht="15" customHeight="1" s="389">
      <c r="A328" s="737" t="n"/>
      <c r="B328" s="655" t="inlineStr">
        <is>
          <t>-</t>
        </is>
      </c>
      <c r="C328" s="388">
        <f>IF(Extractions!L117=21,Extractions!D117,"")</f>
        <v/>
      </c>
      <c r="D328" s="388">
        <f>IF(C328&lt;&gt;"",Extractions!M117,"")</f>
        <v/>
      </c>
      <c r="E328" s="388" t="inlineStr">
        <is>
          <t>heures</t>
        </is>
      </c>
      <c r="F328" s="388" t="n"/>
      <c r="G328" s="388" t="n"/>
      <c r="H328" s="388" t="n"/>
      <c r="I328" s="388" t="n"/>
      <c r="J328" s="388" t="n"/>
      <c r="K328" s="388" t="n"/>
    </row>
    <row r="329" ht="15" customHeight="1" s="389">
      <c r="A329" s="737" t="n"/>
      <c r="B329" s="655" t="inlineStr">
        <is>
          <t>-</t>
        </is>
      </c>
      <c r="C329" s="388">
        <f>IF(Extractions!L118=21,Extractions!D118,"")</f>
        <v/>
      </c>
      <c r="D329" s="388">
        <f>IF(C329&lt;&gt;"",Extractions!M118,"")</f>
        <v/>
      </c>
      <c r="E329" s="388" t="inlineStr">
        <is>
          <t>heures</t>
        </is>
      </c>
      <c r="F329" s="388" t="n"/>
      <c r="G329" s="388" t="n"/>
      <c r="H329" s="388" t="n"/>
      <c r="I329" s="388" t="n"/>
      <c r="J329" s="388" t="n"/>
      <c r="K329" s="388" t="n"/>
    </row>
    <row r="330" ht="15" customHeight="1" s="389">
      <c r="A330" s="737" t="n"/>
      <c r="B330" s="655" t="inlineStr">
        <is>
          <t>-</t>
        </is>
      </c>
      <c r="C330" s="388">
        <f>IF(Extractions!L119=21,Extractions!D119,"")</f>
        <v/>
      </c>
      <c r="D330" s="388">
        <f>IF(C330&lt;&gt;"",Extractions!M119,"")</f>
        <v/>
      </c>
      <c r="E330" s="388" t="inlineStr">
        <is>
          <t>heures</t>
        </is>
      </c>
      <c r="F330" s="388" t="n"/>
      <c r="G330" s="388" t="n"/>
      <c r="H330" s="388" t="n"/>
      <c r="I330" s="388" t="n"/>
      <c r="J330" s="388" t="n"/>
      <c r="K330" s="388" t="n"/>
    </row>
    <row r="331" ht="15" customHeight="1" s="389">
      <c r="A331" s="737" t="n"/>
      <c r="B331" s="655" t="inlineStr">
        <is>
          <t>-</t>
        </is>
      </c>
      <c r="C331" s="388">
        <f>IF(Extractions!L120=21,Extractions!D120,"")</f>
        <v/>
      </c>
      <c r="D331" s="388">
        <f>IF(C331&lt;&gt;"",Extractions!M120,"")</f>
        <v/>
      </c>
      <c r="E331" s="388" t="inlineStr">
        <is>
          <t>heures</t>
        </is>
      </c>
      <c r="F331" s="388" t="n"/>
      <c r="G331" s="388" t="n"/>
      <c r="H331" s="388" t="n"/>
      <c r="I331" s="388" t="n"/>
      <c r="J331" s="388" t="n"/>
      <c r="K331" s="388" t="n"/>
    </row>
    <row r="332" ht="15" customHeight="1" s="389">
      <c r="A332" s="737" t="n"/>
      <c r="B332" s="655" t="inlineStr">
        <is>
          <t>-</t>
        </is>
      </c>
      <c r="C332" s="388">
        <f>IF(Extractions!L121=21,Extractions!D121,"")</f>
        <v/>
      </c>
      <c r="D332" s="388">
        <f>IF(C332&lt;&gt;"",Extractions!M121,"")</f>
        <v/>
      </c>
      <c r="E332" s="388" t="inlineStr">
        <is>
          <t>heures</t>
        </is>
      </c>
      <c r="F332" s="388" t="n"/>
      <c r="G332" s="388" t="n"/>
      <c r="H332" s="388" t="n"/>
      <c r="I332" s="388" t="n"/>
      <c r="J332" s="388" t="n"/>
      <c r="K332" s="388" t="n"/>
    </row>
    <row r="333" ht="15" customHeight="1" s="389">
      <c r="A333" s="737" t="n"/>
      <c r="B333" s="655" t="inlineStr">
        <is>
          <t>-</t>
        </is>
      </c>
      <c r="C333" s="388">
        <f>IF(Extractions!L122=21,Extractions!D122,"")</f>
        <v/>
      </c>
      <c r="D333" s="388">
        <f>IF(C333&lt;&gt;"",Extractions!M122,"")</f>
        <v/>
      </c>
      <c r="E333" s="388" t="inlineStr">
        <is>
          <t>heures</t>
        </is>
      </c>
      <c r="F333" s="388" t="n"/>
      <c r="G333" s="388" t="n"/>
      <c r="H333" s="388" t="n"/>
      <c r="I333" s="388" t="n"/>
      <c r="J333" s="388" t="n"/>
      <c r="K333" s="388" t="n"/>
    </row>
    <row r="334" ht="15" customHeight="1" s="389">
      <c r="A334" s="737" t="n"/>
      <c r="B334" s="655" t="inlineStr">
        <is>
          <t>-</t>
        </is>
      </c>
      <c r="C334" s="388">
        <f>IF(Extractions!L123=21,Extractions!D123,"")</f>
        <v/>
      </c>
      <c r="D334" s="388">
        <f>IF(C334&lt;&gt;"",Extractions!M123,"")</f>
        <v/>
      </c>
      <c r="E334" s="388" t="inlineStr">
        <is>
          <t>heures</t>
        </is>
      </c>
      <c r="F334" s="388" t="n"/>
      <c r="G334" s="388" t="n"/>
      <c r="H334" s="388" t="n"/>
      <c r="I334" s="388" t="n"/>
      <c r="J334" s="388" t="n"/>
      <c r="K334" s="388" t="n"/>
    </row>
    <row r="335" ht="15" customHeight="1" s="389">
      <c r="A335" s="737" t="n"/>
      <c r="B335" s="655" t="inlineStr">
        <is>
          <t>-</t>
        </is>
      </c>
      <c r="C335" s="388">
        <f>IF(Extractions!L124=21,Extractions!D124,"")</f>
        <v/>
      </c>
      <c r="D335" s="388">
        <f>IF(C335&lt;&gt;"",Extractions!M124,"")</f>
        <v/>
      </c>
      <c r="E335" s="388" t="inlineStr">
        <is>
          <t>heures</t>
        </is>
      </c>
      <c r="F335" s="388" t="n"/>
      <c r="G335" s="388" t="n"/>
      <c r="H335" s="388" t="n"/>
      <c r="I335" s="388" t="n"/>
      <c r="J335" s="388" t="n"/>
      <c r="K335" s="388" t="n"/>
    </row>
    <row r="336" ht="15" customHeight="1" s="389">
      <c r="A336" s="737" t="n"/>
      <c r="B336" s="655" t="inlineStr">
        <is>
          <t>-</t>
        </is>
      </c>
      <c r="C336" s="388">
        <f>IF(Extractions!L125=21,Extractions!D125,"")</f>
        <v/>
      </c>
      <c r="D336" s="388">
        <f>IF(C336&lt;&gt;"",Extractions!M125,"")</f>
        <v/>
      </c>
      <c r="E336" s="388" t="inlineStr">
        <is>
          <t>heures</t>
        </is>
      </c>
      <c r="F336" s="388" t="n"/>
      <c r="G336" s="388" t="n"/>
      <c r="H336" s="388" t="n"/>
      <c r="I336" s="388" t="n"/>
      <c r="J336" s="388" t="n"/>
      <c r="K336" s="388" t="n"/>
    </row>
    <row r="337" ht="15" customHeight="1" s="389">
      <c r="A337" s="737" t="n"/>
      <c r="B337" s="655" t="inlineStr">
        <is>
          <t>-</t>
        </is>
      </c>
      <c r="C337" s="388">
        <f>IF(Extractions!L126=21,Extractions!D126,"")</f>
        <v/>
      </c>
      <c r="D337" s="388">
        <f>IF(C337&lt;&gt;"",Extractions!M126,"")</f>
        <v/>
      </c>
      <c r="E337" s="388" t="inlineStr">
        <is>
          <t>heures</t>
        </is>
      </c>
      <c r="F337" s="388" t="n"/>
      <c r="G337" s="388" t="n"/>
      <c r="H337" s="388" t="n"/>
      <c r="I337" s="388" t="n"/>
      <c r="J337" s="388" t="n"/>
      <c r="K337" s="388" t="n"/>
    </row>
    <row r="338" ht="15" customHeight="1" s="389">
      <c r="A338" s="737" t="n"/>
      <c r="B338" s="655" t="inlineStr">
        <is>
          <t>-</t>
        </is>
      </c>
      <c r="C338" s="388">
        <f>IF(Extractions!L127=21,Extractions!D127,"")</f>
        <v/>
      </c>
      <c r="D338" s="388">
        <f>IF(C338&lt;&gt;"",Extractions!M127,"")</f>
        <v/>
      </c>
      <c r="E338" s="388" t="inlineStr">
        <is>
          <t>heures</t>
        </is>
      </c>
      <c r="F338" s="388" t="n"/>
      <c r="G338" s="388" t="n"/>
      <c r="H338" s="388" t="n"/>
      <c r="I338" s="388" t="n"/>
      <c r="J338" s="388" t="n"/>
      <c r="K338" s="388" t="n"/>
    </row>
    <row r="339" ht="15" customHeight="1" s="389">
      <c r="A339" s="737" t="n"/>
      <c r="B339" s="655" t="inlineStr">
        <is>
          <t>-</t>
        </is>
      </c>
      <c r="C339" s="388">
        <f>IF(Extractions!L128=21,Extractions!D128,"")</f>
        <v/>
      </c>
      <c r="D339" s="388">
        <f>IF(C339&lt;&gt;"",Extractions!M128,"")</f>
        <v/>
      </c>
      <c r="E339" s="388" t="inlineStr">
        <is>
          <t>heures</t>
        </is>
      </c>
      <c r="F339" s="388" t="n"/>
      <c r="G339" s="388" t="n"/>
      <c r="H339" s="388" t="n"/>
      <c r="I339" s="388" t="n"/>
      <c r="J339" s="388" t="n"/>
      <c r="K339" s="388" t="n"/>
    </row>
    <row r="340" ht="15" customHeight="1" s="389">
      <c r="A340" s="737" t="n"/>
      <c r="B340" s="655" t="inlineStr">
        <is>
          <t>-</t>
        </is>
      </c>
      <c r="C340" s="388">
        <f>IF(Extractions!L129=21,Extractions!D129,"")</f>
        <v/>
      </c>
      <c r="D340" s="388">
        <f>IF(C340&lt;&gt;"",Extractions!M129,"")</f>
        <v/>
      </c>
      <c r="E340" s="388" t="inlineStr">
        <is>
          <t>heures</t>
        </is>
      </c>
      <c r="F340" s="388" t="n"/>
      <c r="G340" s="388" t="n"/>
      <c r="H340" s="388" t="n"/>
      <c r="I340" s="388" t="n"/>
      <c r="J340" s="388" t="n"/>
      <c r="K340" s="388" t="n"/>
    </row>
    <row r="341" ht="15" customHeight="1" s="389">
      <c r="A341" s="737" t="n"/>
      <c r="B341" s="655" t="inlineStr">
        <is>
          <t>-</t>
        </is>
      </c>
      <c r="C341" s="388">
        <f>IF(Extractions!L130=21,Extractions!D130,"")</f>
        <v/>
      </c>
      <c r="D341" s="388">
        <f>IF(C341&lt;&gt;"",Extractions!M130,"")</f>
        <v/>
      </c>
      <c r="E341" s="388" t="inlineStr">
        <is>
          <t>heures</t>
        </is>
      </c>
      <c r="F341" s="388" t="n"/>
      <c r="G341" s="388" t="n"/>
      <c r="H341" s="388" t="n"/>
      <c r="I341" s="388" t="n"/>
      <c r="J341" s="388" t="n"/>
      <c r="K341" s="388" t="n"/>
    </row>
    <row r="342" ht="15" customHeight="1" s="389">
      <c r="A342" s="737" t="n"/>
      <c r="B342" s="655" t="inlineStr">
        <is>
          <t>-</t>
        </is>
      </c>
      <c r="C342" s="388">
        <f>IF(Extractions!L131=21,Extractions!D131,"")</f>
        <v/>
      </c>
      <c r="D342" s="388">
        <f>IF(C342&lt;&gt;"",Extractions!M131,"")</f>
        <v/>
      </c>
      <c r="E342" s="388" t="inlineStr">
        <is>
          <t>heures</t>
        </is>
      </c>
      <c r="F342" s="388" t="n"/>
      <c r="G342" s="388" t="n"/>
      <c r="H342" s="388" t="n"/>
      <c r="I342" s="388" t="n"/>
      <c r="J342" s="388" t="n"/>
      <c r="K342" s="388" t="n"/>
    </row>
    <row r="343" ht="15" customHeight="1" s="389">
      <c r="A343" s="737" t="n"/>
      <c r="B343" s="655" t="inlineStr">
        <is>
          <t>-</t>
        </is>
      </c>
      <c r="C343" s="388">
        <f>IF(Extractions!L132=21,Extractions!D132,"")</f>
        <v/>
      </c>
      <c r="D343" s="388">
        <f>IF(C343&lt;&gt;"",Extractions!M132,"")</f>
        <v/>
      </c>
      <c r="E343" s="388" t="inlineStr">
        <is>
          <t>heures</t>
        </is>
      </c>
      <c r="F343" s="388" t="n"/>
      <c r="G343" s="388" t="n"/>
      <c r="H343" s="388" t="n"/>
      <c r="I343" s="388" t="n"/>
      <c r="J343" s="388" t="n"/>
      <c r="K343" s="388" t="n"/>
    </row>
    <row r="344" ht="15" customHeight="1" s="389">
      <c r="A344" s="737" t="n"/>
      <c r="B344" s="655" t="inlineStr">
        <is>
          <t>-</t>
        </is>
      </c>
      <c r="C344" s="388">
        <f>IF(Extractions!L133=21,Extractions!D133,"")</f>
        <v/>
      </c>
      <c r="D344" s="388">
        <f>IF(C344&lt;&gt;"",Extractions!M133,"")</f>
        <v/>
      </c>
      <c r="E344" s="388" t="inlineStr">
        <is>
          <t>heures</t>
        </is>
      </c>
      <c r="F344" s="388" t="n"/>
      <c r="G344" s="388" t="n"/>
      <c r="H344" s="388" t="n"/>
      <c r="I344" s="388" t="n"/>
      <c r="J344" s="388" t="n"/>
      <c r="K344" s="388" t="n"/>
    </row>
    <row r="345" ht="15" customHeight="1" s="389">
      <c r="A345" s="737" t="n"/>
      <c r="B345" s="655" t="inlineStr">
        <is>
          <t>-</t>
        </is>
      </c>
      <c r="C345" s="388">
        <f>IF(Extractions!L134=21,Extractions!D134,"")</f>
        <v/>
      </c>
      <c r="D345" s="388">
        <f>IF(C345&lt;&gt;"",Extractions!M134,"")</f>
        <v/>
      </c>
      <c r="E345" s="388" t="inlineStr">
        <is>
          <t>heures</t>
        </is>
      </c>
      <c r="F345" s="388" t="n"/>
      <c r="G345" s="388" t="n"/>
      <c r="H345" s="388" t="n"/>
      <c r="I345" s="388" t="n"/>
      <c r="J345" s="388" t="n"/>
      <c r="K345" s="388" t="n"/>
    </row>
    <row r="346" ht="15" customHeight="1" s="389">
      <c r="A346" s="737" t="n"/>
      <c r="B346" s="655" t="inlineStr">
        <is>
          <t>-</t>
        </is>
      </c>
      <c r="C346" s="388">
        <f>IF(Extractions!L135=21,Extractions!D135,"")</f>
        <v/>
      </c>
      <c r="D346" s="388">
        <f>IF(C346&lt;&gt;"",Extractions!M135,"")</f>
        <v/>
      </c>
      <c r="E346" s="388" t="inlineStr">
        <is>
          <t>heures</t>
        </is>
      </c>
      <c r="F346" s="388" t="n"/>
      <c r="G346" s="388" t="n"/>
      <c r="H346" s="388" t="n"/>
      <c r="I346" s="388" t="n"/>
      <c r="J346" s="388" t="n"/>
      <c r="K346" s="388" t="n"/>
    </row>
    <row r="347" ht="15" customHeight="1" s="389">
      <c r="A347" s="737" t="n"/>
      <c r="B347" s="655" t="inlineStr">
        <is>
          <t>-</t>
        </is>
      </c>
      <c r="C347" s="388">
        <f>IF(Extractions!L136=21,Extractions!D136,"")</f>
        <v/>
      </c>
      <c r="D347" s="388">
        <f>IF(C347&lt;&gt;"",Extractions!M136,"")</f>
        <v/>
      </c>
      <c r="E347" s="388" t="inlineStr">
        <is>
          <t>heures</t>
        </is>
      </c>
      <c r="F347" s="388" t="n"/>
      <c r="G347" s="388" t="n"/>
      <c r="H347" s="388" t="n"/>
      <c r="I347" s="388" t="n"/>
      <c r="J347" s="388" t="n"/>
      <c r="K347" s="388" t="n"/>
    </row>
    <row r="348" ht="15" customHeight="1" s="389">
      <c r="A348" s="737" t="n"/>
      <c r="B348" s="655" t="inlineStr">
        <is>
          <t>-</t>
        </is>
      </c>
      <c r="C348" s="388">
        <f>IF(Extractions!L137=21,Extractions!D137,"")</f>
        <v/>
      </c>
      <c r="D348" s="388">
        <f>IF(C348&lt;&gt;"",Extractions!M137,"")</f>
        <v/>
      </c>
      <c r="E348" s="388" t="inlineStr">
        <is>
          <t>heures</t>
        </is>
      </c>
      <c r="F348" s="388" t="n"/>
      <c r="G348" s="388" t="n"/>
      <c r="H348" s="388" t="n"/>
      <c r="I348" s="388" t="n"/>
      <c r="J348" s="388" t="n"/>
      <c r="K348" s="388" t="n"/>
    </row>
    <row r="349" ht="15" customHeight="1" s="389">
      <c r="A349" s="737" t="n"/>
      <c r="B349" s="655" t="inlineStr">
        <is>
          <t>-</t>
        </is>
      </c>
      <c r="C349" s="388">
        <f>IF(Extractions!L138=21,Extractions!D138,"")</f>
        <v/>
      </c>
      <c r="D349" s="388">
        <f>IF(C349&lt;&gt;"",Extractions!M138,"")</f>
        <v/>
      </c>
      <c r="E349" s="388" t="inlineStr">
        <is>
          <t>heures</t>
        </is>
      </c>
      <c r="F349" s="388" t="n"/>
      <c r="G349" s="388" t="n"/>
      <c r="H349" s="388" t="n"/>
      <c r="I349" s="388" t="n"/>
      <c r="J349" s="388" t="n"/>
      <c r="K349" s="388" t="n"/>
    </row>
    <row r="350" ht="15" customHeight="1" s="389">
      <c r="A350" s="737" t="n"/>
      <c r="B350" s="655" t="inlineStr">
        <is>
          <t>-</t>
        </is>
      </c>
      <c r="C350" s="388">
        <f>IF(Extractions!L139=21,Extractions!D139,"")</f>
        <v/>
      </c>
      <c r="D350" s="388">
        <f>IF(C350&lt;&gt;"",Extractions!M139,"")</f>
        <v/>
      </c>
      <c r="E350" s="388" t="inlineStr">
        <is>
          <t>heures</t>
        </is>
      </c>
      <c r="F350" s="388" t="n"/>
      <c r="G350" s="388" t="n"/>
      <c r="H350" s="388" t="n"/>
      <c r="I350" s="388" t="n"/>
      <c r="J350" s="388" t="n"/>
      <c r="K350" s="388" t="n"/>
    </row>
    <row r="351" ht="15" customHeight="1" s="389">
      <c r="A351" s="737" t="n"/>
      <c r="B351" s="655" t="inlineStr">
        <is>
          <t>-</t>
        </is>
      </c>
      <c r="C351" s="388">
        <f>IF(Extractions!L140=21,Extractions!D140,"")</f>
        <v/>
      </c>
      <c r="D351" s="388">
        <f>IF(C351&lt;&gt;"",Extractions!M140,"")</f>
        <v/>
      </c>
      <c r="E351" s="388" t="inlineStr">
        <is>
          <t>heures</t>
        </is>
      </c>
      <c r="F351" s="388" t="n"/>
      <c r="G351" s="388" t="n"/>
      <c r="H351" s="388" t="n"/>
      <c r="I351" s="388" t="n"/>
      <c r="J351" s="388" t="n"/>
      <c r="K351" s="388" t="n"/>
    </row>
    <row r="352" ht="15" customHeight="1" s="389">
      <c r="A352" s="737" t="n"/>
      <c r="B352" s="655" t="inlineStr">
        <is>
          <t>-</t>
        </is>
      </c>
      <c r="C352" s="388">
        <f>IF(Extractions!L141=21,Extractions!D141,"")</f>
        <v/>
      </c>
      <c r="D352" s="388">
        <f>IF(C352&lt;&gt;"",Extractions!M141,"")</f>
        <v/>
      </c>
      <c r="E352" s="388" t="inlineStr">
        <is>
          <t>heures</t>
        </is>
      </c>
      <c r="F352" s="388" t="n"/>
      <c r="G352" s="388" t="n"/>
      <c r="H352" s="388" t="n"/>
      <c r="I352" s="388" t="n"/>
      <c r="J352" s="388" t="n"/>
      <c r="K352" s="388" t="n"/>
    </row>
    <row r="353" ht="15" customHeight="1" s="389">
      <c r="A353" s="737" t="n"/>
      <c r="B353" s="655" t="inlineStr">
        <is>
          <t>-</t>
        </is>
      </c>
      <c r="C353" s="388">
        <f>IF(Extractions!L142=21,Extractions!D142,"")</f>
        <v/>
      </c>
      <c r="D353" s="388">
        <f>IF(C353&lt;&gt;"",Extractions!M142,"")</f>
        <v/>
      </c>
      <c r="E353" s="388" t="inlineStr">
        <is>
          <t>heures</t>
        </is>
      </c>
      <c r="F353" s="388" t="n"/>
      <c r="G353" s="388" t="n"/>
      <c r="H353" s="388" t="n"/>
      <c r="I353" s="388" t="n"/>
      <c r="J353" s="388" t="n"/>
      <c r="K353" s="388" t="n"/>
    </row>
    <row r="354" ht="15" customHeight="1" s="389">
      <c r="A354" s="737" t="n"/>
      <c r="B354" s="655" t="inlineStr">
        <is>
          <t>-</t>
        </is>
      </c>
      <c r="C354" s="388">
        <f>IF(Extractions!L143=21,Extractions!D143,"")</f>
        <v/>
      </c>
      <c r="D354" s="388">
        <f>IF(C354&lt;&gt;"",Extractions!M143,"")</f>
        <v/>
      </c>
      <c r="E354" s="388" t="inlineStr">
        <is>
          <t>heures</t>
        </is>
      </c>
      <c r="F354" s="388" t="n"/>
      <c r="G354" s="388" t="n"/>
      <c r="H354" s="388" t="n"/>
      <c r="I354" s="388" t="n"/>
      <c r="J354" s="388" t="n"/>
      <c r="K354" s="388" t="n"/>
    </row>
    <row r="355" ht="15" customHeight="1" s="389">
      <c r="A355" s="737" t="n"/>
      <c r="B355" s="655" t="inlineStr">
        <is>
          <t>-</t>
        </is>
      </c>
      <c r="C355" s="388">
        <f>IF(Extractions!L144=21,Extractions!D144,"")</f>
        <v/>
      </c>
      <c r="D355" s="388">
        <f>IF(C355&lt;&gt;"",Extractions!M144,"")</f>
        <v/>
      </c>
      <c r="E355" s="388" t="inlineStr">
        <is>
          <t>heures</t>
        </is>
      </c>
      <c r="F355" s="388" t="n"/>
      <c r="G355" s="388" t="n"/>
      <c r="H355" s="388" t="n"/>
      <c r="I355" s="388" t="n"/>
      <c r="J355" s="388" t="n"/>
      <c r="K355" s="388" t="n"/>
    </row>
    <row r="356" ht="15" customHeight="1" s="389">
      <c r="A356" s="737" t="n"/>
      <c r="B356" s="655" t="inlineStr">
        <is>
          <t>-</t>
        </is>
      </c>
      <c r="C356" s="388">
        <f>IF(Extractions!L145=21,Extractions!D145,"")</f>
        <v/>
      </c>
      <c r="D356" s="388">
        <f>IF(C356&lt;&gt;"",Extractions!M145,"")</f>
        <v/>
      </c>
      <c r="E356" s="388" t="inlineStr">
        <is>
          <t>heures</t>
        </is>
      </c>
      <c r="F356" s="388" t="n"/>
      <c r="G356" s="388" t="n"/>
      <c r="H356" s="388" t="n"/>
      <c r="I356" s="388" t="n"/>
      <c r="J356" s="388" t="n"/>
      <c r="K356" s="388" t="n"/>
    </row>
    <row r="357" ht="15" customHeight="1" s="389">
      <c r="A357" s="737" t="n"/>
      <c r="B357" s="655" t="inlineStr">
        <is>
          <t>-</t>
        </is>
      </c>
      <c r="C357" s="388">
        <f>IF(Extractions!L146=21,Extractions!D146,"")</f>
        <v/>
      </c>
      <c r="D357" s="388">
        <f>IF(C357&lt;&gt;"",Extractions!M146,"")</f>
        <v/>
      </c>
      <c r="E357" s="388" t="inlineStr">
        <is>
          <t>heures</t>
        </is>
      </c>
      <c r="F357" s="388" t="n"/>
      <c r="G357" s="388" t="n"/>
      <c r="H357" s="388" t="n"/>
      <c r="I357" s="388" t="n"/>
      <c r="J357" s="388" t="n"/>
      <c r="K357" s="388" t="n"/>
    </row>
    <row r="358" ht="15" customHeight="1" s="389">
      <c r="A358" s="737" t="n"/>
      <c r="B358" s="655" t="inlineStr">
        <is>
          <t>-</t>
        </is>
      </c>
      <c r="C358" s="388">
        <f>IF(Extractions!L147=21,Extractions!D147,"")</f>
        <v/>
      </c>
      <c r="D358" s="388">
        <f>IF(C358&lt;&gt;"",Extractions!M147,"")</f>
        <v/>
      </c>
      <c r="E358" s="388" t="inlineStr">
        <is>
          <t>heures</t>
        </is>
      </c>
      <c r="F358" s="388" t="n"/>
      <c r="G358" s="388" t="n"/>
      <c r="H358" s="388" t="n"/>
      <c r="I358" s="388" t="n"/>
      <c r="J358" s="388" t="n"/>
      <c r="K358" s="388" t="n"/>
    </row>
    <row r="359" ht="15" customHeight="1" s="389">
      <c r="A359" s="737" t="n"/>
      <c r="B359" s="655" t="inlineStr">
        <is>
          <t>-</t>
        </is>
      </c>
      <c r="C359" s="388">
        <f>IF(Extractions!L148=21,Extractions!D148,"")</f>
        <v/>
      </c>
      <c r="D359" s="388">
        <f>IF(C359&lt;&gt;"",Extractions!M148,"")</f>
        <v/>
      </c>
      <c r="E359" s="388" t="inlineStr">
        <is>
          <t>heures</t>
        </is>
      </c>
      <c r="F359" s="388" t="n"/>
      <c r="G359" s="388" t="n"/>
      <c r="H359" s="388" t="n"/>
      <c r="I359" s="388" t="n"/>
      <c r="J359" s="388" t="n"/>
      <c r="K359" s="388" t="n"/>
    </row>
    <row r="360" ht="15" customHeight="1" s="389">
      <c r="A360" s="737" t="n"/>
      <c r="B360" s="655" t="inlineStr">
        <is>
          <t>-</t>
        </is>
      </c>
      <c r="C360" s="388">
        <f>IF(Extractions!L149=21,Extractions!D149,"")</f>
        <v/>
      </c>
      <c r="D360" s="388">
        <f>IF(C360&lt;&gt;"",Extractions!M149,"")</f>
        <v/>
      </c>
      <c r="E360" s="388" t="inlineStr">
        <is>
          <t>heures</t>
        </is>
      </c>
      <c r="F360" s="388" t="n"/>
      <c r="G360" s="388" t="n"/>
      <c r="H360" s="388" t="n"/>
      <c r="I360" s="388" t="n"/>
      <c r="J360" s="388" t="n"/>
      <c r="K360" s="388" t="n"/>
    </row>
    <row r="361" ht="15" customHeight="1" s="389">
      <c r="A361" s="737" t="n"/>
      <c r="B361" s="655" t="inlineStr">
        <is>
          <t>-</t>
        </is>
      </c>
      <c r="C361" s="388">
        <f>IF(Extractions!L150=21,Extractions!D150,"")</f>
        <v/>
      </c>
      <c r="D361" s="388">
        <f>IF(C361&lt;&gt;"",Extractions!M150,"")</f>
        <v/>
      </c>
      <c r="E361" s="388" t="inlineStr">
        <is>
          <t>heures</t>
        </is>
      </c>
      <c r="F361" s="388" t="n"/>
      <c r="G361" s="388" t="n"/>
      <c r="H361" s="388" t="n"/>
      <c r="I361" s="388" t="n"/>
      <c r="J361" s="388" t="n"/>
      <c r="K361" s="388" t="n"/>
    </row>
    <row r="362" ht="15" customHeight="1" s="389">
      <c r="A362" s="737" t="n"/>
      <c r="B362" s="655" t="inlineStr">
        <is>
          <t>-</t>
        </is>
      </c>
      <c r="C362" s="388">
        <f>IF(Extractions!L151=21,Extractions!D151,"")</f>
        <v/>
      </c>
      <c r="D362" s="388">
        <f>IF(C362&lt;&gt;"",Extractions!M151,"")</f>
        <v/>
      </c>
      <c r="E362" s="388" t="inlineStr">
        <is>
          <t>heures</t>
        </is>
      </c>
      <c r="F362" s="388" t="n"/>
      <c r="G362" s="388" t="n"/>
      <c r="H362" s="388" t="n"/>
      <c r="I362" s="388" t="n"/>
      <c r="J362" s="388" t="n"/>
      <c r="K362" s="388" t="n"/>
    </row>
    <row r="363" ht="15" customHeight="1" s="389">
      <c r="A363" s="737" t="n"/>
      <c r="B363" s="655" t="inlineStr">
        <is>
          <t>-</t>
        </is>
      </c>
      <c r="C363" s="388">
        <f>IF(Extractions!L152=21,Extractions!D152,"")</f>
        <v/>
      </c>
      <c r="D363" s="388">
        <f>IF(C363&lt;&gt;"",Extractions!M152,"")</f>
        <v/>
      </c>
      <c r="E363" s="388" t="inlineStr">
        <is>
          <t>heures</t>
        </is>
      </c>
      <c r="F363" s="388" t="n"/>
      <c r="G363" s="388" t="n"/>
      <c r="H363" s="388" t="n"/>
      <c r="I363" s="388" t="n"/>
      <c r="J363" s="388" t="n"/>
      <c r="K363" s="388" t="n"/>
    </row>
    <row r="364" ht="15" customHeight="1" s="389">
      <c r="A364" s="737" t="n"/>
      <c r="B364" s="655" t="inlineStr">
        <is>
          <t>-</t>
        </is>
      </c>
      <c r="C364" s="388">
        <f>IF(Extractions!L153=21,Extractions!D153,"")</f>
        <v/>
      </c>
      <c r="D364" s="388">
        <f>IF(C364&lt;&gt;"",Extractions!M153,"")</f>
        <v/>
      </c>
      <c r="E364" s="388" t="inlineStr">
        <is>
          <t>heures</t>
        </is>
      </c>
      <c r="F364" s="388" t="n"/>
      <c r="G364" s="388" t="n"/>
      <c r="H364" s="388" t="n"/>
      <c r="I364" s="388" t="n"/>
      <c r="J364" s="388" t="n"/>
      <c r="K364" s="388" t="n"/>
    </row>
    <row r="365" ht="15" customHeight="1" s="389">
      <c r="A365" s="737" t="n"/>
      <c r="B365" s="655" t="inlineStr">
        <is>
          <t>-</t>
        </is>
      </c>
      <c r="C365" s="388">
        <f>IF(Extractions!L154=21,Extractions!D154,"")</f>
        <v/>
      </c>
      <c r="D365" s="388">
        <f>IF(C365&lt;&gt;"",Extractions!M154,"")</f>
        <v/>
      </c>
      <c r="E365" s="388" t="inlineStr">
        <is>
          <t>heures</t>
        </is>
      </c>
      <c r="F365" s="388" t="n"/>
      <c r="G365" s="388" t="n"/>
      <c r="H365" s="388" t="n"/>
      <c r="I365" s="388" t="n"/>
      <c r="J365" s="388" t="n"/>
      <c r="K365" s="388" t="n"/>
    </row>
    <row r="366" ht="15" customHeight="1" s="389">
      <c r="A366" s="737" t="n"/>
      <c r="B366" s="655" t="inlineStr">
        <is>
          <t>-</t>
        </is>
      </c>
      <c r="C366" s="388">
        <f>IF(Extractions!L155=21,Extractions!D155,"")</f>
        <v/>
      </c>
      <c r="D366" s="388">
        <f>IF(C366&lt;&gt;"",Extractions!M155,"")</f>
        <v/>
      </c>
      <c r="E366" s="388" t="inlineStr">
        <is>
          <t>heures</t>
        </is>
      </c>
      <c r="F366" s="388" t="n"/>
      <c r="G366" s="388" t="n"/>
      <c r="H366" s="388" t="n"/>
      <c r="I366" s="388" t="n"/>
      <c r="J366" s="388" t="n"/>
      <c r="K366" s="388" t="n"/>
    </row>
    <row r="367" ht="15" customHeight="1" s="389">
      <c r="A367" s="737" t="n"/>
      <c r="B367" s="655" t="inlineStr">
        <is>
          <t>-</t>
        </is>
      </c>
      <c r="C367" s="388">
        <f>IF(Extractions!L156=21,Extractions!D156,"")</f>
        <v/>
      </c>
      <c r="D367" s="388">
        <f>IF(C367&lt;&gt;"",Extractions!M156,"")</f>
        <v/>
      </c>
      <c r="E367" s="388" t="inlineStr">
        <is>
          <t>heures</t>
        </is>
      </c>
      <c r="F367" s="388" t="n"/>
      <c r="G367" s="388" t="n"/>
      <c r="H367" s="388" t="n"/>
      <c r="I367" s="388" t="n"/>
      <c r="J367" s="388" t="n"/>
      <c r="K367" s="388" t="n"/>
    </row>
    <row r="368" ht="15" customHeight="1" s="389">
      <c r="A368" s="737" t="n"/>
      <c r="B368" s="655" t="inlineStr">
        <is>
          <t>-</t>
        </is>
      </c>
      <c r="C368" s="388">
        <f>IF(Extractions!L157=21,Extractions!D157,"")</f>
        <v/>
      </c>
      <c r="D368" s="388">
        <f>IF(C368&lt;&gt;"",Extractions!M157,"")</f>
        <v/>
      </c>
      <c r="E368" s="388" t="inlineStr">
        <is>
          <t>heures</t>
        </is>
      </c>
      <c r="F368" s="388" t="n"/>
      <c r="G368" s="388" t="n"/>
      <c r="H368" s="388" t="n"/>
      <c r="I368" s="388" t="n"/>
      <c r="J368" s="388" t="n"/>
      <c r="K368" s="388" t="n"/>
    </row>
    <row r="369" ht="15" customHeight="1" s="389">
      <c r="A369" s="737" t="n"/>
      <c r="B369" s="655" t="inlineStr">
        <is>
          <t>-</t>
        </is>
      </c>
      <c r="C369" s="388">
        <f>IF(Extractions!L158=21,Extractions!D158,"")</f>
        <v/>
      </c>
      <c r="D369" s="388">
        <f>IF(C369&lt;&gt;"",Extractions!M158,"")</f>
        <v/>
      </c>
      <c r="E369" s="388" t="inlineStr">
        <is>
          <t>heures</t>
        </is>
      </c>
      <c r="F369" s="388" t="n"/>
      <c r="G369" s="388" t="n"/>
      <c r="H369" s="388" t="n"/>
      <c r="I369" s="388" t="n"/>
      <c r="J369" s="388" t="n"/>
      <c r="K369" s="388" t="n"/>
    </row>
    <row r="370" ht="15" customHeight="1" s="389">
      <c r="A370" s="737" t="n"/>
      <c r="B370" s="655" t="inlineStr">
        <is>
          <t>-</t>
        </is>
      </c>
      <c r="C370" s="388">
        <f>IF(Extractions!L159=21,Extractions!D159,"")</f>
        <v/>
      </c>
      <c r="D370" s="388">
        <f>IF(C370&lt;&gt;"",Extractions!M159,"")</f>
        <v/>
      </c>
      <c r="E370" s="388" t="inlineStr">
        <is>
          <t>heures</t>
        </is>
      </c>
      <c r="F370" s="388" t="n"/>
      <c r="G370" s="388" t="n"/>
      <c r="H370" s="388" t="n"/>
      <c r="I370" s="388" t="n"/>
      <c r="J370" s="388" t="n"/>
      <c r="K370" s="388" t="n"/>
    </row>
    <row r="371" ht="15" customHeight="1" s="389">
      <c r="A371" s="737" t="n"/>
      <c r="B371" s="655" t="inlineStr">
        <is>
          <t>-</t>
        </is>
      </c>
      <c r="C371" s="388">
        <f>IF(Extractions!L160=21,Extractions!D160,"")</f>
        <v/>
      </c>
      <c r="D371" s="388">
        <f>IF(C371&lt;&gt;"",Extractions!M160,"")</f>
        <v/>
      </c>
      <c r="E371" s="388" t="inlineStr">
        <is>
          <t>heures</t>
        </is>
      </c>
      <c r="F371" s="388" t="n"/>
      <c r="G371" s="388" t="n"/>
      <c r="H371" s="388" t="n"/>
      <c r="I371" s="388" t="n"/>
      <c r="J371" s="388" t="n"/>
      <c r="K371" s="388" t="n"/>
    </row>
    <row r="372" ht="15" customHeight="1" s="389">
      <c r="A372" s="737" t="n"/>
      <c r="B372" s="655" t="inlineStr">
        <is>
          <t>-</t>
        </is>
      </c>
      <c r="C372" s="388">
        <f>IF(Extractions!L161=21,Extractions!D161,"")</f>
        <v/>
      </c>
      <c r="D372" s="388">
        <f>IF(C372&lt;&gt;"",Extractions!M161,"")</f>
        <v/>
      </c>
      <c r="E372" s="388" t="inlineStr">
        <is>
          <t>heures</t>
        </is>
      </c>
      <c r="F372" s="388" t="n"/>
      <c r="G372" s="388" t="n"/>
      <c r="H372" s="388" t="n"/>
      <c r="I372" s="388" t="n"/>
      <c r="J372" s="388" t="n"/>
      <c r="K372" s="388" t="n"/>
    </row>
    <row r="373" ht="15" customHeight="1" s="389">
      <c r="A373" s="737" t="n"/>
      <c r="B373" s="655" t="inlineStr">
        <is>
          <t>-</t>
        </is>
      </c>
      <c r="C373" s="388">
        <f>IF(Extractions!L162=21,Extractions!D162,"")</f>
        <v/>
      </c>
      <c r="D373" s="388">
        <f>IF(C373&lt;&gt;"",Extractions!M162,"")</f>
        <v/>
      </c>
      <c r="E373" s="388" t="inlineStr">
        <is>
          <t>heures</t>
        </is>
      </c>
      <c r="F373" s="388" t="n"/>
      <c r="G373" s="388" t="n"/>
      <c r="H373" s="388" t="n"/>
      <c r="I373" s="388" t="n"/>
      <c r="J373" s="388" t="n"/>
      <c r="K373" s="388" t="n"/>
    </row>
    <row r="374" ht="15" customHeight="1" s="389">
      <c r="A374" s="737" t="n"/>
      <c r="B374" s="655" t="inlineStr">
        <is>
          <t>-</t>
        </is>
      </c>
      <c r="C374" s="388">
        <f>IF(Extractions!L163=21,Extractions!D163,"")</f>
        <v/>
      </c>
      <c r="D374" s="388">
        <f>IF(C374&lt;&gt;"",Extractions!M163,"")</f>
        <v/>
      </c>
      <c r="E374" s="388" t="inlineStr">
        <is>
          <t>heures</t>
        </is>
      </c>
      <c r="F374" s="388" t="n"/>
      <c r="G374" s="388" t="n"/>
      <c r="H374" s="388" t="n"/>
      <c r="I374" s="388" t="n"/>
      <c r="J374" s="388" t="n"/>
      <c r="K374" s="388" t="n"/>
    </row>
    <row r="375" ht="15" customHeight="1" s="389">
      <c r="A375" s="737" t="n"/>
      <c r="B375" s="655" t="inlineStr">
        <is>
          <t>-</t>
        </is>
      </c>
      <c r="C375" s="388">
        <f>IF(Extractions!L164=21,Extractions!D164,"")</f>
        <v/>
      </c>
      <c r="D375" s="388">
        <f>IF(C375&lt;&gt;"",Extractions!M164,"")</f>
        <v/>
      </c>
      <c r="E375" s="388" t="inlineStr">
        <is>
          <t>heures</t>
        </is>
      </c>
      <c r="F375" s="388" t="n"/>
      <c r="G375" s="388" t="n"/>
      <c r="H375" s="388" t="n"/>
      <c r="I375" s="388" t="n"/>
      <c r="J375" s="388" t="n"/>
      <c r="K375" s="388" t="n"/>
    </row>
    <row r="376" ht="15" customHeight="1" s="389">
      <c r="A376" s="737" t="n"/>
      <c r="B376" s="655" t="inlineStr">
        <is>
          <t>-</t>
        </is>
      </c>
      <c r="C376" s="388">
        <f>IF(Extractions!L165=21,Extractions!D165,"")</f>
        <v/>
      </c>
      <c r="D376" s="388">
        <f>IF(C376&lt;&gt;"",Extractions!M165,"")</f>
        <v/>
      </c>
      <c r="E376" s="388" t="inlineStr">
        <is>
          <t>heures</t>
        </is>
      </c>
      <c r="F376" s="388" t="n"/>
      <c r="G376" s="388" t="n"/>
      <c r="H376" s="388" t="n"/>
      <c r="I376" s="388" t="n"/>
      <c r="J376" s="388" t="n"/>
      <c r="K376" s="388" t="n"/>
    </row>
    <row r="377" ht="15" customHeight="1" s="389">
      <c r="A377" s="737" t="n"/>
      <c r="B377" s="655" t="inlineStr">
        <is>
          <t>-</t>
        </is>
      </c>
      <c r="C377" s="388">
        <f>IF(Extractions!L166=21,Extractions!D166,"")</f>
        <v/>
      </c>
      <c r="D377" s="388">
        <f>IF(C377&lt;&gt;"",Extractions!M166,"")</f>
        <v/>
      </c>
      <c r="E377" s="388" t="inlineStr">
        <is>
          <t>heures</t>
        </is>
      </c>
      <c r="F377" s="388" t="n"/>
      <c r="G377" s="388" t="n"/>
      <c r="H377" s="388" t="n"/>
      <c r="I377" s="388" t="n"/>
      <c r="J377" s="388" t="n"/>
      <c r="K377" s="388" t="n"/>
    </row>
    <row r="378" ht="15" customHeight="1" s="389">
      <c r="A378" s="737" t="n"/>
      <c r="B378" s="655" t="inlineStr">
        <is>
          <t>-</t>
        </is>
      </c>
      <c r="C378" s="388">
        <f>IF(Extractions!L167=21,Extractions!D167,"")</f>
        <v/>
      </c>
      <c r="D378" s="388">
        <f>IF(C378&lt;&gt;"",Extractions!M167,"")</f>
        <v/>
      </c>
      <c r="E378" s="388" t="inlineStr">
        <is>
          <t>heures</t>
        </is>
      </c>
      <c r="F378" s="388" t="n"/>
      <c r="G378" s="388" t="n"/>
      <c r="H378" s="388" t="n"/>
      <c r="I378" s="388" t="n"/>
      <c r="J378" s="388" t="n"/>
      <c r="K378" s="388" t="n"/>
    </row>
    <row r="379" ht="15" customHeight="1" s="389">
      <c r="A379" s="737" t="n"/>
      <c r="B379" s="655" t="inlineStr">
        <is>
          <t>-</t>
        </is>
      </c>
      <c r="C379" s="388">
        <f>IF(Extractions!L168=21,Extractions!D168,"")</f>
        <v/>
      </c>
      <c r="D379" s="388">
        <f>IF(C379&lt;&gt;"",Extractions!M168,"")</f>
        <v/>
      </c>
      <c r="E379" s="388" t="inlineStr">
        <is>
          <t>heures</t>
        </is>
      </c>
      <c r="F379" s="388" t="n"/>
      <c r="G379" s="388" t="n"/>
      <c r="H379" s="388" t="n"/>
      <c r="I379" s="388" t="n"/>
      <c r="J379" s="388" t="n"/>
      <c r="K379" s="388" t="n"/>
    </row>
    <row r="380" ht="15" customHeight="1" s="389">
      <c r="A380" s="737" t="n"/>
      <c r="B380" s="655" t="inlineStr">
        <is>
          <t>-</t>
        </is>
      </c>
      <c r="C380" s="388">
        <f>IF(Extractions!L169=21,Extractions!D169,"")</f>
        <v/>
      </c>
      <c r="D380" s="388">
        <f>IF(C380&lt;&gt;"",Extractions!M169,"")</f>
        <v/>
      </c>
      <c r="E380" s="388" t="inlineStr">
        <is>
          <t>heures</t>
        </is>
      </c>
      <c r="F380" s="388" t="n"/>
      <c r="G380" s="388" t="n"/>
      <c r="H380" s="388" t="n"/>
      <c r="I380" s="388" t="n"/>
      <c r="J380" s="388" t="n"/>
      <c r="K380" s="388" t="n"/>
    </row>
    <row r="381" ht="15" customHeight="1" s="389">
      <c r="A381" s="737" t="n"/>
      <c r="B381" s="655" t="inlineStr">
        <is>
          <t>-</t>
        </is>
      </c>
      <c r="C381" s="388">
        <f>IF(Extractions!L170=21,Extractions!D170,"")</f>
        <v/>
      </c>
      <c r="D381" s="388">
        <f>IF(C381&lt;&gt;"",Extractions!M170,"")</f>
        <v/>
      </c>
      <c r="E381" s="388" t="inlineStr">
        <is>
          <t>heures</t>
        </is>
      </c>
      <c r="F381" s="388" t="n"/>
      <c r="G381" s="388" t="n"/>
      <c r="H381" s="388" t="n"/>
      <c r="I381" s="388" t="n"/>
      <c r="J381" s="388" t="n"/>
      <c r="K381" s="388" t="n"/>
    </row>
    <row r="382" ht="15" customHeight="1" s="389">
      <c r="A382" s="737" t="n"/>
      <c r="B382" s="655" t="inlineStr">
        <is>
          <t>-</t>
        </is>
      </c>
      <c r="C382" s="388">
        <f>IF(Extractions!L171=21,Extractions!D171,"")</f>
        <v/>
      </c>
      <c r="D382" s="388">
        <f>IF(C382&lt;&gt;"",Extractions!M171,"")</f>
        <v/>
      </c>
      <c r="E382" s="388" t="inlineStr">
        <is>
          <t>heures</t>
        </is>
      </c>
      <c r="F382" s="388" t="n"/>
      <c r="G382" s="388" t="n"/>
      <c r="H382" s="388" t="n"/>
      <c r="I382" s="388" t="n"/>
      <c r="J382" s="388" t="n"/>
      <c r="K382" s="388" t="n"/>
    </row>
    <row r="383" ht="15" customHeight="1" s="389">
      <c r="A383" s="737" t="n"/>
      <c r="B383" s="655" t="inlineStr">
        <is>
          <t>-</t>
        </is>
      </c>
      <c r="C383" s="388">
        <f>IF(Extractions!L172=21,Extractions!D172,"")</f>
        <v/>
      </c>
      <c r="D383" s="388">
        <f>IF(C383&lt;&gt;"",Extractions!M172,"")</f>
        <v/>
      </c>
      <c r="E383" s="388" t="inlineStr">
        <is>
          <t>heures</t>
        </is>
      </c>
      <c r="F383" s="388" t="n"/>
      <c r="G383" s="388" t="n"/>
      <c r="H383" s="388" t="n"/>
      <c r="I383" s="388" t="n"/>
      <c r="J383" s="388" t="n"/>
      <c r="K383" s="388" t="n"/>
    </row>
    <row r="384" ht="15" customHeight="1" s="389">
      <c r="A384" s="737" t="n"/>
      <c r="B384" s="655" t="inlineStr">
        <is>
          <t>-</t>
        </is>
      </c>
      <c r="C384" s="388">
        <f>IF(Extractions!L173=21,Extractions!D173,"")</f>
        <v/>
      </c>
      <c r="D384" s="388">
        <f>IF(C384&lt;&gt;"",Extractions!M173,"")</f>
        <v/>
      </c>
      <c r="E384" s="388" t="inlineStr">
        <is>
          <t>heures</t>
        </is>
      </c>
      <c r="F384" s="388" t="n"/>
      <c r="G384" s="388" t="n"/>
      <c r="H384" s="388" t="n"/>
      <c r="I384" s="388" t="n"/>
      <c r="J384" s="388" t="n"/>
      <c r="K384" s="388" t="n"/>
    </row>
    <row r="385" ht="15" customHeight="1" s="389">
      <c r="A385" s="737" t="n"/>
      <c r="B385" s="655" t="inlineStr">
        <is>
          <t>-</t>
        </is>
      </c>
      <c r="C385" s="388">
        <f>IF(Extractions!L174=21,Extractions!D174,"")</f>
        <v/>
      </c>
      <c r="D385" s="388">
        <f>IF(C385&lt;&gt;"",Extractions!M174,"")</f>
        <v/>
      </c>
      <c r="E385" s="388" t="inlineStr">
        <is>
          <t>heures</t>
        </is>
      </c>
      <c r="F385" s="388" t="n"/>
      <c r="G385" s="388" t="n"/>
      <c r="H385" s="388" t="n"/>
      <c r="I385" s="388" t="n"/>
      <c r="J385" s="388" t="n"/>
      <c r="K385" s="388" t="n"/>
    </row>
    <row r="386" ht="15" customHeight="1" s="389">
      <c r="A386" s="737" t="n"/>
      <c r="B386" s="655" t="inlineStr">
        <is>
          <t>-</t>
        </is>
      </c>
      <c r="C386" s="388">
        <f>IF(Extractions!L175=21,Extractions!D175,"")</f>
        <v/>
      </c>
      <c r="D386" s="388">
        <f>IF(C386&lt;&gt;"",Extractions!M175,"")</f>
        <v/>
      </c>
      <c r="E386" s="388" t="inlineStr">
        <is>
          <t>heures</t>
        </is>
      </c>
      <c r="F386" s="388" t="n"/>
      <c r="G386" s="388" t="n"/>
      <c r="H386" s="388" t="n"/>
      <c r="I386" s="388" t="n"/>
      <c r="J386" s="388" t="n"/>
      <c r="K386" s="388" t="n"/>
    </row>
    <row r="387" ht="15" customHeight="1" s="389">
      <c r="A387" s="737" t="n"/>
      <c r="B387" s="655" t="inlineStr">
        <is>
          <t>-</t>
        </is>
      </c>
      <c r="C387" s="388">
        <f>IF(Extractions!L176=21,Extractions!D176,"")</f>
        <v/>
      </c>
      <c r="D387" s="388">
        <f>IF(C387&lt;&gt;"",Extractions!M176,"")</f>
        <v/>
      </c>
      <c r="E387" s="388" t="inlineStr">
        <is>
          <t>heures</t>
        </is>
      </c>
      <c r="F387" s="388" t="n"/>
      <c r="G387" s="388" t="n"/>
      <c r="H387" s="388" t="n"/>
      <c r="I387" s="388" t="n"/>
      <c r="J387" s="388" t="n"/>
      <c r="K387" s="388" t="n"/>
    </row>
    <row r="388" ht="15" customHeight="1" s="389">
      <c r="A388" s="737" t="n"/>
      <c r="B388" s="655" t="inlineStr">
        <is>
          <t>-</t>
        </is>
      </c>
      <c r="C388" s="388">
        <f>IF(Extractions!L177=21,Extractions!D177,"")</f>
        <v/>
      </c>
      <c r="D388" s="388">
        <f>IF(C388&lt;&gt;"",Extractions!M177,"")</f>
        <v/>
      </c>
      <c r="E388" s="388" t="inlineStr">
        <is>
          <t>heures</t>
        </is>
      </c>
      <c r="F388" s="388" t="n"/>
      <c r="G388" s="388" t="n"/>
      <c r="H388" s="388" t="n"/>
      <c r="I388" s="388" t="n"/>
      <c r="J388" s="388" t="n"/>
      <c r="K388" s="388" t="n"/>
    </row>
    <row r="389" ht="15" customHeight="1" s="389">
      <c r="A389" s="737" t="n"/>
      <c r="B389" s="655" t="inlineStr">
        <is>
          <t>-</t>
        </is>
      </c>
      <c r="C389" s="388">
        <f>IF(Extractions!L178=21,Extractions!D178,"")</f>
        <v/>
      </c>
      <c r="D389" s="388">
        <f>IF(C389&lt;&gt;"",Extractions!M178,"")</f>
        <v/>
      </c>
      <c r="E389" s="388" t="inlineStr">
        <is>
          <t>heures</t>
        </is>
      </c>
      <c r="F389" s="388" t="n"/>
      <c r="G389" s="388" t="n"/>
      <c r="H389" s="388" t="n"/>
      <c r="I389" s="388" t="n"/>
      <c r="J389" s="388" t="n"/>
      <c r="K389" s="388" t="n"/>
    </row>
    <row r="390" ht="15" customHeight="1" s="389">
      <c r="A390" s="737" t="n"/>
      <c r="B390" s="655" t="inlineStr">
        <is>
          <t>-</t>
        </is>
      </c>
      <c r="C390" s="388">
        <f>IF(Extractions!L179=21,Extractions!D179,"")</f>
        <v/>
      </c>
      <c r="D390" s="388">
        <f>IF(C390&lt;&gt;"",Extractions!M179,"")</f>
        <v/>
      </c>
      <c r="E390" s="388" t="inlineStr">
        <is>
          <t>heures</t>
        </is>
      </c>
      <c r="F390" s="388" t="n"/>
      <c r="G390" s="388" t="n"/>
      <c r="H390" s="388" t="n"/>
      <c r="I390" s="388" t="n"/>
      <c r="J390" s="388" t="n"/>
      <c r="K390" s="388" t="n"/>
    </row>
    <row r="391" ht="15" customHeight="1" s="389">
      <c r="A391" s="737" t="n"/>
      <c r="B391" s="655" t="inlineStr">
        <is>
          <t>-</t>
        </is>
      </c>
      <c r="C391" s="388">
        <f>IF(Extractions!L180=21,Extractions!D180,"")</f>
        <v/>
      </c>
      <c r="D391" s="388">
        <f>IF(C391&lt;&gt;"",Extractions!M180,"")</f>
        <v/>
      </c>
      <c r="E391" s="388" t="inlineStr">
        <is>
          <t>heures</t>
        </is>
      </c>
      <c r="F391" s="388" t="n"/>
      <c r="G391" s="388" t="n"/>
      <c r="H391" s="388" t="n"/>
      <c r="I391" s="388" t="n"/>
      <c r="J391" s="388" t="n"/>
      <c r="K391" s="388" t="n"/>
    </row>
    <row r="392" ht="15" customHeight="1" s="389">
      <c r="A392" s="737" t="n"/>
      <c r="B392" s="655" t="inlineStr">
        <is>
          <t>-</t>
        </is>
      </c>
      <c r="C392" s="388">
        <f>IF(Extractions!L181=21,Extractions!D181,"")</f>
        <v/>
      </c>
      <c r="D392" s="388">
        <f>IF(C392&lt;&gt;"",Extractions!M181,"")</f>
        <v/>
      </c>
      <c r="E392" s="388" t="inlineStr">
        <is>
          <t>heures</t>
        </is>
      </c>
      <c r="F392" s="388" t="n"/>
      <c r="G392" s="388" t="n"/>
      <c r="H392" s="388" t="n"/>
      <c r="I392" s="388" t="n"/>
      <c r="J392" s="388" t="n"/>
      <c r="K392" s="388" t="n"/>
    </row>
    <row r="393" ht="15" customHeight="1" s="389">
      <c r="A393" s="737" t="n"/>
      <c r="B393" s="655" t="inlineStr">
        <is>
          <t>-</t>
        </is>
      </c>
      <c r="C393" s="388">
        <f>IF(Extractions!L182=21,Extractions!D182,"")</f>
        <v/>
      </c>
      <c r="D393" s="388">
        <f>IF(C393&lt;&gt;"",Extractions!M182,"")</f>
        <v/>
      </c>
      <c r="E393" s="388" t="inlineStr">
        <is>
          <t>heures</t>
        </is>
      </c>
      <c r="F393" s="388" t="n"/>
      <c r="G393" s="388" t="n"/>
      <c r="H393" s="388" t="n"/>
      <c r="I393" s="388" t="n"/>
      <c r="J393" s="388" t="n"/>
      <c r="K393" s="388" t="n"/>
    </row>
    <row r="394" ht="15" customHeight="1" s="389">
      <c r="A394" s="737" t="n"/>
      <c r="B394" s="655" t="inlineStr">
        <is>
          <t>-</t>
        </is>
      </c>
      <c r="C394" s="388">
        <f>IF(Extractions!L183=21,Extractions!D183,"")</f>
        <v/>
      </c>
      <c r="D394" s="388">
        <f>IF(C394&lt;&gt;"",Extractions!M183,"")</f>
        <v/>
      </c>
      <c r="E394" s="388" t="inlineStr">
        <is>
          <t>heures</t>
        </is>
      </c>
      <c r="F394" s="388" t="n"/>
      <c r="G394" s="388" t="n"/>
      <c r="H394" s="388" t="n"/>
      <c r="I394" s="388" t="n"/>
      <c r="J394" s="388" t="n"/>
      <c r="K394" s="388" t="n"/>
    </row>
    <row r="395" ht="15" customHeight="1" s="389">
      <c r="A395" s="737" t="n"/>
      <c r="B395" s="655" t="inlineStr">
        <is>
          <t>-</t>
        </is>
      </c>
      <c r="C395" s="388">
        <f>IF(Extractions!L184=21,Extractions!D184,"")</f>
        <v/>
      </c>
      <c r="D395" s="388">
        <f>IF(C395&lt;&gt;"",Extractions!M184,"")</f>
        <v/>
      </c>
      <c r="E395" s="388" t="inlineStr">
        <is>
          <t>heures</t>
        </is>
      </c>
      <c r="F395" s="388" t="n"/>
      <c r="G395" s="388" t="n"/>
      <c r="H395" s="388" t="n"/>
      <c r="I395" s="388" t="n"/>
      <c r="J395" s="388" t="n"/>
      <c r="K395" s="388" t="n"/>
    </row>
    <row r="396" ht="15" customHeight="1" s="389">
      <c r="A396" s="737" t="n"/>
      <c r="B396" s="655" t="inlineStr">
        <is>
          <t>-</t>
        </is>
      </c>
      <c r="C396" s="388">
        <f>IF(Extractions!L185=21,Extractions!D185,"")</f>
        <v/>
      </c>
      <c r="D396" s="388">
        <f>IF(C396&lt;&gt;"",Extractions!M185,"")</f>
        <v/>
      </c>
      <c r="E396" s="388" t="inlineStr">
        <is>
          <t>heures</t>
        </is>
      </c>
      <c r="F396" s="388" t="n"/>
      <c r="G396" s="388" t="n"/>
      <c r="H396" s="388" t="n"/>
      <c r="I396" s="388" t="n"/>
      <c r="J396" s="388" t="n"/>
      <c r="K396" s="388" t="n"/>
    </row>
    <row r="397" ht="15" customHeight="1" s="389">
      <c r="A397" s="737" t="n"/>
      <c r="B397" s="655" t="inlineStr">
        <is>
          <t>-</t>
        </is>
      </c>
      <c r="C397" s="388">
        <f>IF(Extractions!L186=21,Extractions!D186,"")</f>
        <v/>
      </c>
      <c r="D397" s="388">
        <f>IF(C397&lt;&gt;"",Extractions!M186,"")</f>
        <v/>
      </c>
      <c r="E397" s="388" t="inlineStr">
        <is>
          <t>heures</t>
        </is>
      </c>
      <c r="F397" s="388" t="n"/>
      <c r="G397" s="388" t="n"/>
      <c r="H397" s="388" t="n"/>
      <c r="I397" s="388" t="n"/>
      <c r="J397" s="388" t="n"/>
      <c r="K397" s="388" t="n"/>
    </row>
    <row r="398" ht="15" customHeight="1" s="389">
      <c r="A398" s="737" t="n"/>
      <c r="B398" s="655" t="inlineStr">
        <is>
          <t>-</t>
        </is>
      </c>
      <c r="C398" s="388">
        <f>IF(Extractions!L187=21,Extractions!D187,"")</f>
        <v/>
      </c>
      <c r="D398" s="388">
        <f>IF(C398&lt;&gt;"",Extractions!M187,"")</f>
        <v/>
      </c>
      <c r="E398" s="388" t="inlineStr">
        <is>
          <t>heures</t>
        </is>
      </c>
      <c r="F398" s="388" t="n"/>
      <c r="G398" s="388" t="n"/>
      <c r="H398" s="388" t="n"/>
      <c r="I398" s="388" t="n"/>
      <c r="J398" s="388" t="n"/>
      <c r="K398" s="388" t="n"/>
    </row>
    <row r="399" ht="15" customHeight="1" s="389">
      <c r="A399" s="737" t="n"/>
      <c r="B399" s="655" t="inlineStr">
        <is>
          <t>-</t>
        </is>
      </c>
      <c r="C399" s="388">
        <f>IF(Extractions!L188=21,Extractions!D188,"")</f>
        <v/>
      </c>
      <c r="D399" s="388">
        <f>IF(C399&lt;&gt;"",Extractions!M188,"")</f>
        <v/>
      </c>
      <c r="E399" s="388" t="inlineStr">
        <is>
          <t>heures</t>
        </is>
      </c>
      <c r="F399" s="388" t="n"/>
      <c r="G399" s="388" t="n"/>
      <c r="H399" s="388" t="n"/>
      <c r="I399" s="388" t="n"/>
      <c r="J399" s="388" t="n"/>
      <c r="K399" s="388" t="n"/>
    </row>
    <row r="400" ht="15" customHeight="1" s="389">
      <c r="A400" s="737" t="n"/>
      <c r="B400" s="655" t="inlineStr">
        <is>
          <t>-</t>
        </is>
      </c>
      <c r="C400" s="388">
        <f>IF(Extractions!L189=21,Extractions!D189,"")</f>
        <v/>
      </c>
      <c r="D400" s="388">
        <f>IF(C400&lt;&gt;"",Extractions!M189,"")</f>
        <v/>
      </c>
      <c r="E400" s="388" t="inlineStr">
        <is>
          <t>heures</t>
        </is>
      </c>
      <c r="F400" s="388" t="n"/>
      <c r="G400" s="388" t="n"/>
      <c r="H400" s="388" t="n"/>
      <c r="I400" s="388" t="n"/>
      <c r="J400" s="388" t="n"/>
      <c r="K400" s="388" t="n"/>
    </row>
    <row r="401" ht="15" customHeight="1" s="389">
      <c r="A401" s="737" t="n"/>
      <c r="B401" s="655" t="inlineStr">
        <is>
          <t>-</t>
        </is>
      </c>
      <c r="C401" s="388">
        <f>IF(Extractions!L190=21,Extractions!D190,"")</f>
        <v/>
      </c>
      <c r="D401" s="388">
        <f>IF(C401&lt;&gt;"",Extractions!M190,"")</f>
        <v/>
      </c>
      <c r="E401" s="388" t="inlineStr">
        <is>
          <t>heures</t>
        </is>
      </c>
      <c r="F401" s="388" t="n"/>
      <c r="G401" s="388" t="n"/>
      <c r="H401" s="388" t="n"/>
      <c r="I401" s="388" t="n"/>
      <c r="J401" s="388" t="n"/>
      <c r="K401" s="388" t="n"/>
    </row>
    <row r="402" ht="15" customHeight="1" s="389">
      <c r="A402" s="737" t="n"/>
      <c r="B402" s="655" t="inlineStr">
        <is>
          <t>-</t>
        </is>
      </c>
      <c r="C402" s="388">
        <f>IF(Extractions!L191=21,Extractions!D191,"")</f>
        <v/>
      </c>
      <c r="D402" s="388">
        <f>IF(C402&lt;&gt;"",Extractions!M191,"")</f>
        <v/>
      </c>
      <c r="E402" s="388" t="inlineStr">
        <is>
          <t>heures</t>
        </is>
      </c>
      <c r="F402" s="388" t="n"/>
      <c r="G402" s="388" t="n"/>
      <c r="H402" s="388" t="n"/>
      <c r="I402" s="388" t="n"/>
      <c r="J402" s="388" t="n"/>
      <c r="K402" s="388" t="n"/>
    </row>
    <row r="403" ht="15" customHeight="1" s="389">
      <c r="A403" s="737" t="n"/>
      <c r="B403" s="655" t="inlineStr">
        <is>
          <t>-</t>
        </is>
      </c>
      <c r="C403" s="388">
        <f>IF(Extractions!L192=21,Extractions!D192,"")</f>
        <v/>
      </c>
      <c r="D403" s="388">
        <f>IF(C403&lt;&gt;"",Extractions!M192,"")</f>
        <v/>
      </c>
      <c r="E403" s="388" t="inlineStr">
        <is>
          <t>heures</t>
        </is>
      </c>
      <c r="F403" s="388" t="n"/>
      <c r="G403" s="388" t="n"/>
      <c r="H403" s="388" t="n"/>
      <c r="I403" s="388" t="n"/>
      <c r="J403" s="388" t="n"/>
      <c r="K403" s="388" t="n"/>
    </row>
    <row r="404" ht="15" customHeight="1" s="389">
      <c r="A404" s="737" t="n"/>
      <c r="B404" s="655" t="inlineStr">
        <is>
          <t>-</t>
        </is>
      </c>
      <c r="C404" s="388">
        <f>IF(Extractions!L193=21,Extractions!D193,"")</f>
        <v/>
      </c>
      <c r="D404" s="388">
        <f>IF(C404&lt;&gt;"",Extractions!M193,"")</f>
        <v/>
      </c>
      <c r="E404" s="388" t="inlineStr">
        <is>
          <t>heures</t>
        </is>
      </c>
      <c r="F404" s="388" t="n"/>
      <c r="G404" s="388" t="n"/>
      <c r="H404" s="388" t="n"/>
      <c r="I404" s="388" t="n"/>
      <c r="J404" s="388" t="n"/>
      <c r="K404" s="388" t="n"/>
    </row>
    <row r="405" ht="15" customHeight="1" s="389">
      <c r="A405" s="737" t="n"/>
      <c r="B405" s="655" t="inlineStr">
        <is>
          <t>-</t>
        </is>
      </c>
      <c r="C405" s="388">
        <f>IF(Extractions!L194=21,Extractions!D194,"")</f>
        <v/>
      </c>
      <c r="D405" s="388">
        <f>IF(C405&lt;&gt;"",Extractions!M194,"")</f>
        <v/>
      </c>
      <c r="E405" s="388" t="inlineStr">
        <is>
          <t>heures</t>
        </is>
      </c>
      <c r="F405" s="388" t="n"/>
      <c r="G405" s="388" t="n"/>
      <c r="H405" s="388" t="n"/>
      <c r="I405" s="388" t="n"/>
      <c r="J405" s="388" t="n"/>
      <c r="K405" s="388" t="n"/>
    </row>
    <row r="406" ht="15" customHeight="1" s="389">
      <c r="A406" s="737" t="n"/>
      <c r="B406" s="655" t="inlineStr">
        <is>
          <t>-</t>
        </is>
      </c>
      <c r="C406" s="388">
        <f>IF(Extractions!L195=21,Extractions!D195,"")</f>
        <v/>
      </c>
      <c r="D406" s="388">
        <f>IF(C406&lt;&gt;"",Extractions!M195,"")</f>
        <v/>
      </c>
      <c r="E406" s="388" t="inlineStr">
        <is>
          <t>heures</t>
        </is>
      </c>
      <c r="F406" s="388" t="n"/>
      <c r="G406" s="388" t="n"/>
      <c r="H406" s="388" t="n"/>
      <c r="I406" s="388" t="n"/>
      <c r="J406" s="388" t="n"/>
      <c r="K406" s="388" t="n"/>
    </row>
    <row r="407" ht="15" customHeight="1" s="389">
      <c r="A407" s="737" t="n"/>
      <c r="B407" s="655" t="inlineStr">
        <is>
          <t>-</t>
        </is>
      </c>
      <c r="C407" s="388">
        <f>IF(Extractions!L196=21,Extractions!D196,"")</f>
        <v/>
      </c>
      <c r="D407" s="388">
        <f>IF(C407&lt;&gt;"",Extractions!M196,"")</f>
        <v/>
      </c>
      <c r="E407" s="388" t="inlineStr">
        <is>
          <t>heures</t>
        </is>
      </c>
      <c r="F407" s="388" t="n"/>
      <c r="G407" s="388" t="n"/>
      <c r="H407" s="388" t="n"/>
      <c r="I407" s="388" t="n"/>
      <c r="J407" s="388" t="n"/>
      <c r="K407" s="388" t="n"/>
    </row>
    <row r="408" ht="15" customHeight="1" s="389">
      <c r="A408" s="737" t="n"/>
      <c r="B408" s="655" t="inlineStr">
        <is>
          <t>-</t>
        </is>
      </c>
      <c r="C408" s="388">
        <f>IF(Extractions!L197=21,Extractions!D197,"")</f>
        <v/>
      </c>
      <c r="D408" s="388">
        <f>IF(C408&lt;&gt;"",Extractions!M197,"")</f>
        <v/>
      </c>
      <c r="E408" s="388" t="inlineStr">
        <is>
          <t>heures</t>
        </is>
      </c>
      <c r="F408" s="388" t="n"/>
      <c r="G408" s="388" t="n"/>
      <c r="H408" s="388" t="n"/>
      <c r="I408" s="388" t="n"/>
      <c r="J408" s="388" t="n"/>
      <c r="K408" s="388" t="n"/>
    </row>
    <row r="409" ht="15" customHeight="1" s="389">
      <c r="A409" s="737" t="n"/>
      <c r="B409" s="655" t="inlineStr">
        <is>
          <t>-</t>
        </is>
      </c>
      <c r="C409" s="388">
        <f>IF(Extractions!L198=21,Extractions!D198,"")</f>
        <v/>
      </c>
      <c r="D409" s="388">
        <f>IF(C409&lt;&gt;"",Extractions!M198,"")</f>
        <v/>
      </c>
      <c r="E409" s="388" t="inlineStr">
        <is>
          <t>heures</t>
        </is>
      </c>
      <c r="F409" s="388" t="n"/>
      <c r="G409" s="388" t="n"/>
      <c r="H409" s="388" t="n"/>
      <c r="I409" s="388" t="n"/>
      <c r="J409" s="388" t="n"/>
      <c r="K409" s="388" t="n"/>
    </row>
    <row r="410" ht="15" customHeight="1" s="389">
      <c r="A410" s="737" t="n"/>
      <c r="B410" s="655" t="inlineStr">
        <is>
          <t>-</t>
        </is>
      </c>
      <c r="C410" s="388">
        <f>IF(Extractions!L199=21,Extractions!D199,"")</f>
        <v/>
      </c>
      <c r="D410" s="388">
        <f>IF(C410&lt;&gt;"",Extractions!M199,"")</f>
        <v/>
      </c>
      <c r="E410" s="388" t="inlineStr">
        <is>
          <t>heures</t>
        </is>
      </c>
      <c r="F410" s="388" t="n"/>
      <c r="G410" s="388" t="n"/>
      <c r="H410" s="388" t="n"/>
      <c r="I410" s="388" t="n"/>
      <c r="J410" s="388" t="n"/>
      <c r="K410" s="388" t="n"/>
    </row>
    <row r="411" ht="15" customHeight="1" s="389">
      <c r="A411" s="737" t="n"/>
      <c r="B411" s="655" t="inlineStr">
        <is>
          <t>-</t>
        </is>
      </c>
      <c r="C411" s="388">
        <f>IF(Extractions!L200=21,Extractions!D200,"")</f>
        <v/>
      </c>
      <c r="D411" s="388">
        <f>IF(C411&lt;&gt;"",Extractions!M200,"")</f>
        <v/>
      </c>
      <c r="E411" s="388" t="inlineStr">
        <is>
          <t>heures</t>
        </is>
      </c>
      <c r="F411" s="388" t="n"/>
      <c r="G411" s="388" t="n"/>
      <c r="H411" s="388" t="n"/>
      <c r="I411" s="388" t="n"/>
      <c r="J411" s="388" t="n"/>
      <c r="K411" s="388" t="n"/>
    </row>
    <row r="412" ht="15" customHeight="1" s="389">
      <c r="A412" s="737" t="n"/>
      <c r="B412" s="655" t="inlineStr">
        <is>
          <t>-</t>
        </is>
      </c>
      <c r="C412" s="388">
        <f>IF(Extractions!L201=21,Extractions!D201,"")</f>
        <v/>
      </c>
      <c r="D412" s="388">
        <f>IF(C412&lt;&gt;"",Extractions!M201,"")</f>
        <v/>
      </c>
      <c r="E412" s="388" t="inlineStr">
        <is>
          <t>heures</t>
        </is>
      </c>
      <c r="F412" s="388" t="n"/>
      <c r="G412" s="388" t="n"/>
      <c r="H412" s="388" t="n"/>
      <c r="I412" s="388" t="n"/>
      <c r="J412" s="388" t="n"/>
      <c r="K412" s="388" t="n"/>
    </row>
    <row r="413" ht="15" customHeight="1" s="389">
      <c r="C413" s="740" t="inlineStr">
        <is>
          <t>ne pas supprimer cette ligne</t>
        </is>
      </c>
      <c r="E413" s="388" t="n"/>
      <c r="F413" s="388" t="n"/>
      <c r="G413" s="388" t="n"/>
      <c r="H413" s="388" t="n"/>
      <c r="I413" s="388" t="n"/>
      <c r="J413" s="388" t="n"/>
      <c r="K413" s="388" t="n"/>
    </row>
    <row r="414" ht="15" customFormat="1" customHeight="1" s="734">
      <c r="B414" s="735" t="inlineStr">
        <is>
          <t>→</t>
        </is>
      </c>
      <c r="C414" s="739" t="inlineStr">
        <is>
          <t xml:space="preserve">RTTA : </t>
        </is>
      </c>
      <c r="D414" s="388" t="n"/>
      <c r="E414" s="388" t="n"/>
      <c r="F414" s="388" t="n"/>
      <c r="G414" s="388" t="n"/>
      <c r="H414" s="388" t="n"/>
      <c r="I414" s="388" t="n"/>
      <c r="J414" s="388" t="n"/>
      <c r="K414" s="388" t="n"/>
      <c r="L414" s="388" t="n"/>
      <c r="M414" s="388" t="n"/>
      <c r="N414" s="388" t="n"/>
      <c r="O414" s="388" t="n"/>
      <c r="P414" s="388" t="n"/>
      <c r="Q414" s="388" t="n"/>
      <c r="R414" s="388" t="n"/>
      <c r="S414" s="388" t="n"/>
      <c r="T414" s="388" t="n"/>
      <c r="U414" s="388" t="n"/>
      <c r="V414" s="388" t="n"/>
      <c r="W414" s="388" t="n"/>
      <c r="X414" s="388" t="n"/>
      <c r="Y414" s="388" t="n"/>
      <c r="Z414" s="388" t="n"/>
      <c r="AA414" s="388" t="n"/>
      <c r="AB414" s="388" t="n"/>
      <c r="AC414" s="388" t="n"/>
      <c r="AD414" s="388" t="n"/>
      <c r="AE414" s="388" t="n"/>
      <c r="AF414" s="388" t="n"/>
      <c r="AG414" s="388" t="n"/>
      <c r="AH414" s="388" t="n"/>
      <c r="AI414" s="388" t="n"/>
      <c r="AJ414" s="388" t="n"/>
      <c r="AK414" s="388" t="n"/>
      <c r="AL414" s="388" t="n"/>
      <c r="AM414" s="388" t="n"/>
      <c r="AN414" s="388" t="n"/>
      <c r="AO414" s="388" t="n"/>
      <c r="AP414" s="388" t="n"/>
      <c r="AQ414" s="388" t="n"/>
      <c r="AR414" s="388" t="n"/>
      <c r="AS414" s="388" t="n"/>
      <c r="AT414" s="388" t="n"/>
      <c r="AU414" s="388" t="n"/>
      <c r="AV414" s="388" t="n"/>
      <c r="AW414" s="388" t="n"/>
      <c r="AX414" s="388" t="n"/>
      <c r="AY414" s="388" t="n"/>
      <c r="AZ414" s="388" t="n"/>
      <c r="BA414" s="388" t="n"/>
      <c r="BB414" s="388" t="n"/>
      <c r="BC414" s="388" t="n"/>
      <c r="BD414" s="388" t="n"/>
      <c r="BE414" s="388" t="n"/>
      <c r="BF414" s="388" t="n"/>
      <c r="BG414" s="388" t="n"/>
      <c r="BH414" s="388" t="n"/>
      <c r="BI414" s="388" t="n"/>
      <c r="BJ414" s="388" t="n"/>
      <c r="BK414" s="388" t="n"/>
      <c r="BL414" s="388" t="n"/>
      <c r="BM414" s="388" t="n"/>
      <c r="BN414" s="388" t="n"/>
      <c r="BO414" s="388" t="n"/>
      <c r="BP414" s="388" t="n"/>
      <c r="BQ414" s="388" t="n"/>
      <c r="BR414" s="388" t="n"/>
      <c r="BS414" s="388" t="n"/>
      <c r="BT414" s="388" t="n"/>
      <c r="BU414" s="388" t="n"/>
      <c r="BV414" s="388" t="n"/>
      <c r="BW414" s="388" t="n"/>
      <c r="BX414" s="388" t="n"/>
      <c r="BY414" s="388" t="n"/>
      <c r="BZ414" s="388" t="n"/>
      <c r="CA414" s="388" t="n"/>
      <c r="CB414" s="388" t="n"/>
      <c r="CC414" s="388" t="n"/>
      <c r="CD414" s="388" t="n"/>
      <c r="CE414" s="388" t="n"/>
      <c r="CF414" s="388" t="n"/>
      <c r="CG414" s="388" t="n"/>
      <c r="CH414" s="388" t="n"/>
      <c r="CI414" s="388" t="n"/>
      <c r="CJ414" s="388" t="n"/>
      <c r="CK414" s="388" t="n"/>
      <c r="CL414" s="388" t="n"/>
      <c r="CM414" s="388" t="n"/>
      <c r="CN414" s="388" t="n"/>
      <c r="CO414" s="388" t="n"/>
      <c r="CP414" s="388" t="n"/>
      <c r="CQ414" s="388" t="n"/>
      <c r="CR414" s="388" t="n"/>
      <c r="CS414" s="388" t="n"/>
      <c r="CT414" s="388" t="n"/>
      <c r="CU414" s="388" t="n"/>
      <c r="CV414" s="388" t="n"/>
      <c r="CW414" s="388" t="n"/>
      <c r="CX414" s="388" t="n"/>
      <c r="CY414" s="388" t="n"/>
      <c r="CZ414" s="388" t="n"/>
      <c r="DA414" s="388" t="n"/>
      <c r="DB414" s="388" t="n"/>
      <c r="DC414" s="388" t="n"/>
      <c r="DD414" s="388" t="n"/>
      <c r="DE414" s="388" t="n"/>
      <c r="DF414" s="388" t="n"/>
      <c r="DG414" s="388" t="n"/>
      <c r="DH414" s="388" t="n"/>
      <c r="DI414" s="388" t="n"/>
      <c r="DJ414" s="388" t="n"/>
      <c r="DK414" s="388" t="n"/>
      <c r="DL414" s="388" t="n"/>
      <c r="DM414" s="388" t="n"/>
      <c r="DN414" s="388" t="n"/>
      <c r="DO414" s="388" t="n"/>
      <c r="DP414" s="388" t="n"/>
      <c r="DQ414" s="388" t="n"/>
      <c r="DR414" s="388" t="n"/>
    </row>
    <row r="415" ht="15" customHeight="1" s="389">
      <c r="A415" s="737" t="n"/>
      <c r="B415" s="655" t="inlineStr">
        <is>
          <t>-</t>
        </is>
      </c>
      <c r="C415" s="388">
        <f>IF(Extractions!L2="RTTA",Extractions!D2,"")</f>
        <v/>
      </c>
      <c r="D415" s="388">
        <f>IF(C415&lt;&gt;"",Extractions!M2,"")</f>
        <v/>
      </c>
      <c r="E415" s="388" t="inlineStr">
        <is>
          <t>heures</t>
        </is>
      </c>
      <c r="F415" s="388" t="n"/>
      <c r="G415" s="388" t="n"/>
      <c r="H415" s="388" t="n"/>
      <c r="I415" s="388" t="n"/>
      <c r="J415" s="388" t="n"/>
      <c r="K415" s="388" t="n"/>
    </row>
    <row r="416" ht="15" customHeight="1" s="389">
      <c r="A416" s="737" t="n"/>
      <c r="B416" s="655" t="inlineStr">
        <is>
          <t>-</t>
        </is>
      </c>
      <c r="C416" s="388">
        <f>IF(Extractions!L3="RTTA",Extractions!D3,"")</f>
        <v/>
      </c>
      <c r="D416" s="388">
        <f>IF(C416&lt;&gt;"",Extractions!M3,"")</f>
        <v/>
      </c>
      <c r="E416" s="388" t="inlineStr">
        <is>
          <t>heures</t>
        </is>
      </c>
      <c r="F416" s="388" t="n"/>
      <c r="G416" s="388" t="n"/>
      <c r="H416" s="388" t="n"/>
      <c r="I416" s="388" t="n"/>
      <c r="J416" s="388" t="n"/>
      <c r="K416" s="388" t="n"/>
    </row>
    <row r="417" ht="15" customHeight="1" s="389">
      <c r="A417" s="737" t="n"/>
      <c r="B417" s="655" t="inlineStr">
        <is>
          <t>-</t>
        </is>
      </c>
      <c r="C417" s="388">
        <f>IF(Extractions!L4="RTTA",Extractions!D4,"")</f>
        <v/>
      </c>
      <c r="D417" s="388">
        <f>IF(C417&lt;&gt;"",Extractions!M4,"")</f>
        <v/>
      </c>
      <c r="E417" s="388" t="inlineStr">
        <is>
          <t>heures</t>
        </is>
      </c>
      <c r="F417" s="388" t="n"/>
      <c r="G417" s="388" t="n"/>
      <c r="H417" s="388" t="n"/>
      <c r="I417" s="388" t="n"/>
      <c r="J417" s="388" t="n"/>
      <c r="K417" s="388" t="n"/>
    </row>
    <row r="418" ht="15" customHeight="1" s="389">
      <c r="A418" s="737" t="n"/>
      <c r="B418" s="655" t="inlineStr">
        <is>
          <t>-</t>
        </is>
      </c>
      <c r="C418" s="388">
        <f>IF(Extractions!L5="RTTA",Extractions!D5,"")</f>
        <v/>
      </c>
      <c r="D418" s="388">
        <f>IF(C418&lt;&gt;"",Extractions!M5,"")</f>
        <v/>
      </c>
      <c r="E418" s="388" t="inlineStr">
        <is>
          <t>heures</t>
        </is>
      </c>
      <c r="F418" s="388" t="n"/>
      <c r="G418" s="388" t="n"/>
      <c r="H418" s="388" t="n"/>
      <c r="I418" s="388" t="n"/>
      <c r="J418" s="388" t="n"/>
      <c r="K418" s="388" t="n"/>
    </row>
    <row r="419" ht="15" customHeight="1" s="389">
      <c r="A419" s="737" t="n"/>
      <c r="B419" s="655" t="inlineStr">
        <is>
          <t>-</t>
        </is>
      </c>
      <c r="C419" s="388">
        <f>IF(Extractions!L6="RTTA",Extractions!D6,"")</f>
        <v/>
      </c>
      <c r="D419" s="388">
        <f>IF(C419&lt;&gt;"",Extractions!M6,"")</f>
        <v/>
      </c>
      <c r="E419" s="388" t="inlineStr">
        <is>
          <t>heures</t>
        </is>
      </c>
      <c r="F419" s="388" t="n"/>
      <c r="G419" s="388" t="n"/>
      <c r="H419" s="388" t="n"/>
      <c r="I419" s="388" t="n"/>
      <c r="J419" s="388" t="n"/>
      <c r="K419" s="388" t="n"/>
    </row>
    <row r="420" ht="15" customHeight="1" s="389">
      <c r="A420" s="737" t="n"/>
      <c r="B420" s="655" t="inlineStr">
        <is>
          <t>-</t>
        </is>
      </c>
      <c r="C420" s="388">
        <f>IF(Extractions!L7="RTTA",Extractions!D7,"")</f>
        <v/>
      </c>
      <c r="D420" s="388">
        <f>IF(C420&lt;&gt;"",Extractions!M7,"")</f>
        <v/>
      </c>
      <c r="E420" s="388" t="inlineStr">
        <is>
          <t>heures</t>
        </is>
      </c>
      <c r="F420" s="388" t="n"/>
      <c r="G420" s="388" t="n"/>
      <c r="H420" s="388" t="n"/>
      <c r="I420" s="388" t="n"/>
      <c r="J420" s="388" t="n"/>
      <c r="K420" s="388" t="n"/>
    </row>
    <row r="421" ht="15" customHeight="1" s="389">
      <c r="A421" s="737" t="n"/>
      <c r="B421" s="655" t="inlineStr">
        <is>
          <t>-</t>
        </is>
      </c>
      <c r="C421" s="388">
        <f>IF(Extractions!L8="RTTA",Extractions!D8,"")</f>
        <v/>
      </c>
      <c r="D421" s="388">
        <f>IF(C421&lt;&gt;"",Extractions!M8,"")</f>
        <v/>
      </c>
      <c r="E421" s="388" t="inlineStr">
        <is>
          <t>heures</t>
        </is>
      </c>
      <c r="F421" s="388" t="n"/>
      <c r="G421" s="388" t="n"/>
      <c r="H421" s="388" t="n"/>
      <c r="I421" s="388" t="n"/>
      <c r="J421" s="388" t="n"/>
      <c r="K421" s="388" t="n"/>
    </row>
    <row r="422" ht="15" customHeight="1" s="389">
      <c r="A422" s="737" t="n"/>
      <c r="B422" s="655" t="inlineStr">
        <is>
          <t>-</t>
        </is>
      </c>
      <c r="C422" s="388">
        <f>IF(Extractions!L9="RTTA",Extractions!D9,"")</f>
        <v/>
      </c>
      <c r="D422" s="388">
        <f>IF(C422&lt;&gt;"",Extractions!M9,"")</f>
        <v/>
      </c>
      <c r="E422" s="388" t="inlineStr">
        <is>
          <t>heures</t>
        </is>
      </c>
      <c r="F422" s="388" t="n"/>
      <c r="G422" s="388" t="n"/>
      <c r="H422" s="388" t="n"/>
      <c r="I422" s="388" t="n"/>
      <c r="J422" s="388" t="n"/>
      <c r="K422" s="388" t="n"/>
    </row>
    <row r="423" ht="15" customHeight="1" s="389">
      <c r="A423" s="737" t="n"/>
      <c r="B423" s="655" t="inlineStr">
        <is>
          <t>-</t>
        </is>
      </c>
      <c r="C423" s="388">
        <f>IF(Extractions!L10="RTTA",Extractions!D10,"")</f>
        <v/>
      </c>
      <c r="D423" s="388">
        <f>IF(C423&lt;&gt;"",Extractions!M10,"")</f>
        <v/>
      </c>
      <c r="E423" s="388" t="inlineStr">
        <is>
          <t>heures</t>
        </is>
      </c>
      <c r="F423" s="388" t="n"/>
      <c r="G423" s="388" t="n"/>
      <c r="H423" s="388" t="n"/>
      <c r="I423" s="388" t="n"/>
      <c r="J423" s="388" t="n"/>
      <c r="K423" s="388" t="n"/>
    </row>
    <row r="424" ht="15" customHeight="1" s="389">
      <c r="A424" s="737" t="n"/>
      <c r="B424" s="655" t="inlineStr">
        <is>
          <t>-</t>
        </is>
      </c>
      <c r="C424" s="388">
        <f>IF(Extractions!L11="RTTA",Extractions!D11,"")</f>
        <v/>
      </c>
      <c r="D424" s="388">
        <f>IF(C424&lt;&gt;"",Extractions!M11,"")</f>
        <v/>
      </c>
      <c r="E424" s="388" t="inlineStr">
        <is>
          <t>heures</t>
        </is>
      </c>
      <c r="F424" s="388" t="n"/>
      <c r="G424" s="388" t="n"/>
      <c r="H424" s="388" t="n"/>
      <c r="I424" s="388" t="n"/>
      <c r="J424" s="388" t="n"/>
      <c r="K424" s="388" t="n"/>
    </row>
    <row r="425" ht="15" customHeight="1" s="389">
      <c r="A425" s="737" t="n"/>
      <c r="B425" s="655" t="inlineStr">
        <is>
          <t>-</t>
        </is>
      </c>
      <c r="C425" s="388">
        <f>IF(Extractions!L12="RTTA",Extractions!D12,"")</f>
        <v/>
      </c>
      <c r="D425" s="388">
        <f>IF(C425&lt;&gt;"",Extractions!M12,"")</f>
        <v/>
      </c>
      <c r="E425" s="388" t="inlineStr">
        <is>
          <t>heures</t>
        </is>
      </c>
      <c r="F425" s="388" t="n"/>
      <c r="G425" s="388" t="n"/>
      <c r="H425" s="388" t="n"/>
      <c r="I425" s="388" t="n"/>
      <c r="J425" s="388" t="n"/>
      <c r="K425" s="388" t="n"/>
    </row>
    <row r="426" ht="15" customHeight="1" s="389">
      <c r="A426" s="737" t="n"/>
      <c r="B426" s="655" t="inlineStr">
        <is>
          <t>-</t>
        </is>
      </c>
      <c r="C426" s="388">
        <f>IF(Extractions!L13="RTTA",Extractions!D13,"")</f>
        <v/>
      </c>
      <c r="D426" s="388">
        <f>IF(C426&lt;&gt;"",Extractions!M13,"")</f>
        <v/>
      </c>
      <c r="E426" s="388" t="inlineStr">
        <is>
          <t>heures</t>
        </is>
      </c>
      <c r="F426" s="388" t="n"/>
      <c r="G426" s="388" t="n"/>
      <c r="H426" s="388" t="n"/>
      <c r="I426" s="388" t="n"/>
      <c r="J426" s="388" t="n"/>
      <c r="K426" s="388" t="n"/>
    </row>
    <row r="427" ht="15" customHeight="1" s="389">
      <c r="A427" s="737" t="n"/>
      <c r="B427" s="655" t="inlineStr">
        <is>
          <t>-</t>
        </is>
      </c>
      <c r="C427" s="388">
        <f>IF(Extractions!L14="RTTA",Extractions!D14,"")</f>
        <v/>
      </c>
      <c r="D427" s="388">
        <f>IF(C427&lt;&gt;"",Extractions!M14,"")</f>
        <v/>
      </c>
      <c r="E427" s="388" t="inlineStr">
        <is>
          <t>heures</t>
        </is>
      </c>
      <c r="F427" s="388" t="n"/>
      <c r="G427" s="388" t="n"/>
      <c r="H427" s="388" t="n"/>
      <c r="I427" s="388" t="n"/>
      <c r="J427" s="388" t="n"/>
      <c r="K427" s="388" t="n"/>
    </row>
    <row r="428" ht="15" customHeight="1" s="389">
      <c r="A428" s="737" t="n"/>
      <c r="B428" s="655" t="inlineStr">
        <is>
          <t>-</t>
        </is>
      </c>
      <c r="C428" s="388">
        <f>IF(Extractions!L15="RTTA",Extractions!D15,"")</f>
        <v/>
      </c>
      <c r="D428" s="388">
        <f>IF(C428&lt;&gt;"",Extractions!M15,"")</f>
        <v/>
      </c>
      <c r="E428" s="388" t="inlineStr">
        <is>
          <t>heures</t>
        </is>
      </c>
      <c r="F428" s="388" t="n"/>
      <c r="G428" s="388" t="n"/>
      <c r="H428" s="388" t="n"/>
      <c r="I428" s="388" t="n"/>
      <c r="J428" s="388" t="n"/>
      <c r="K428" s="388" t="n"/>
    </row>
    <row r="429" ht="15" customHeight="1" s="389">
      <c r="A429" s="737" t="n"/>
      <c r="B429" s="655" t="inlineStr">
        <is>
          <t>-</t>
        </is>
      </c>
      <c r="C429" s="388">
        <f>IF(Extractions!L16="RTTA",Extractions!D16,"")</f>
        <v/>
      </c>
      <c r="D429" s="388">
        <f>IF(C429&lt;&gt;"",Extractions!M16,"")</f>
        <v/>
      </c>
      <c r="E429" s="388" t="inlineStr">
        <is>
          <t>heures</t>
        </is>
      </c>
      <c r="F429" s="388" t="n"/>
      <c r="G429" s="388" t="n"/>
      <c r="H429" s="388" t="n"/>
      <c r="I429" s="388" t="n"/>
      <c r="J429" s="388" t="n"/>
      <c r="K429" s="388" t="n"/>
    </row>
    <row r="430" ht="15" customHeight="1" s="389">
      <c r="A430" s="737" t="n"/>
      <c r="B430" s="655" t="inlineStr">
        <is>
          <t>-</t>
        </is>
      </c>
      <c r="C430" s="388">
        <f>IF(Extractions!L17="RTTA",Extractions!D17,"")</f>
        <v/>
      </c>
      <c r="D430" s="388">
        <f>IF(C430&lt;&gt;"",Extractions!M17,"")</f>
        <v/>
      </c>
      <c r="E430" s="388" t="inlineStr">
        <is>
          <t>heures</t>
        </is>
      </c>
      <c r="F430" s="388" t="n"/>
      <c r="G430" s="388" t="n"/>
      <c r="H430" s="388" t="n"/>
      <c r="I430" s="388" t="n"/>
      <c r="J430" s="388" t="n"/>
      <c r="K430" s="388" t="n"/>
    </row>
    <row r="431" ht="15" customHeight="1" s="389">
      <c r="A431" s="737" t="n"/>
      <c r="B431" s="655" t="inlineStr">
        <is>
          <t>-</t>
        </is>
      </c>
      <c r="C431" s="388">
        <f>IF(Extractions!L18="RTTA",Extractions!D18,"")</f>
        <v/>
      </c>
      <c r="D431" s="388">
        <f>IF(C431&lt;&gt;"",Extractions!M18,"")</f>
        <v/>
      </c>
      <c r="E431" s="388" t="inlineStr">
        <is>
          <t>heures</t>
        </is>
      </c>
      <c r="F431" s="388" t="n"/>
      <c r="G431" s="388" t="n"/>
      <c r="H431" s="388" t="n"/>
      <c r="I431" s="388" t="n"/>
      <c r="J431" s="388" t="n"/>
      <c r="K431" s="388" t="n"/>
    </row>
    <row r="432" ht="15" customHeight="1" s="389">
      <c r="A432" s="737" t="n"/>
      <c r="B432" s="655" t="inlineStr">
        <is>
          <t>-</t>
        </is>
      </c>
      <c r="C432" s="388">
        <f>IF(Extractions!L19="RTTA",Extractions!D19,"")</f>
        <v/>
      </c>
      <c r="D432" s="388">
        <f>IF(C432&lt;&gt;"",Extractions!M19,"")</f>
        <v/>
      </c>
      <c r="E432" s="388" t="inlineStr">
        <is>
          <t>heures</t>
        </is>
      </c>
      <c r="F432" s="388" t="n"/>
      <c r="G432" s="388" t="n"/>
      <c r="H432" s="388" t="n"/>
      <c r="I432" s="388" t="n"/>
      <c r="J432" s="388" t="n"/>
      <c r="K432" s="388" t="n"/>
    </row>
    <row r="433" ht="15" customHeight="1" s="389">
      <c r="A433" s="737" t="n"/>
      <c r="B433" s="655" t="inlineStr">
        <is>
          <t>-</t>
        </is>
      </c>
      <c r="C433" s="388">
        <f>IF(Extractions!L20="RTTA",Extractions!D20,"")</f>
        <v/>
      </c>
      <c r="D433" s="388">
        <f>IF(C433&lt;&gt;"",Extractions!M20,"")</f>
        <v/>
      </c>
      <c r="E433" s="388" t="inlineStr">
        <is>
          <t>heures</t>
        </is>
      </c>
      <c r="F433" s="388" t="n"/>
      <c r="G433" s="388" t="n"/>
      <c r="H433" s="388" t="n"/>
      <c r="I433" s="388" t="n"/>
      <c r="J433" s="388" t="n"/>
      <c r="K433" s="388" t="n"/>
    </row>
    <row r="434" ht="15" customHeight="1" s="389">
      <c r="A434" s="737" t="n"/>
      <c r="B434" s="655" t="inlineStr">
        <is>
          <t>-</t>
        </is>
      </c>
      <c r="C434" s="388">
        <f>IF(Extractions!L21="RTTA",Extractions!D21,"")</f>
        <v/>
      </c>
      <c r="D434" s="388">
        <f>IF(C434&lt;&gt;"",Extractions!M21,"")</f>
        <v/>
      </c>
      <c r="E434" s="388" t="inlineStr">
        <is>
          <t>heures</t>
        </is>
      </c>
      <c r="F434" s="388" t="n"/>
      <c r="G434" s="388" t="n"/>
      <c r="H434" s="388" t="n"/>
      <c r="I434" s="388" t="n"/>
      <c r="J434" s="388" t="n"/>
      <c r="K434" s="388" t="n"/>
    </row>
    <row r="435" ht="15" customHeight="1" s="389">
      <c r="A435" s="737" t="n"/>
      <c r="B435" s="655" t="inlineStr">
        <is>
          <t>-</t>
        </is>
      </c>
      <c r="C435" s="388">
        <f>IF(Extractions!L22="RTTA",Extractions!D22,"")</f>
        <v/>
      </c>
      <c r="D435" s="388">
        <f>IF(C435&lt;&gt;"",Extractions!M22,"")</f>
        <v/>
      </c>
      <c r="E435" s="388" t="inlineStr">
        <is>
          <t>heures</t>
        </is>
      </c>
      <c r="F435" s="388" t="n"/>
      <c r="G435" s="388" t="n"/>
      <c r="H435" s="388" t="n"/>
      <c r="I435" s="388" t="n"/>
      <c r="J435" s="388" t="n"/>
      <c r="K435" s="388" t="n"/>
    </row>
    <row r="436" ht="15" customHeight="1" s="389">
      <c r="A436" s="737" t="n"/>
      <c r="B436" s="655" t="inlineStr">
        <is>
          <t>-</t>
        </is>
      </c>
      <c r="C436" s="388">
        <f>IF(Extractions!L23="RTTA",Extractions!D23,"")</f>
        <v/>
      </c>
      <c r="D436" s="388">
        <f>IF(C436&lt;&gt;"",Extractions!M23,"")</f>
        <v/>
      </c>
      <c r="E436" s="388" t="inlineStr">
        <is>
          <t>heures</t>
        </is>
      </c>
      <c r="F436" s="388" t="n"/>
      <c r="G436" s="388" t="n"/>
      <c r="H436" s="388" t="n"/>
      <c r="I436" s="388" t="n"/>
      <c r="J436" s="388" t="n"/>
      <c r="K436" s="388" t="n"/>
    </row>
    <row r="437" ht="15" customHeight="1" s="389">
      <c r="A437" s="737" t="n"/>
      <c r="B437" s="655" t="inlineStr">
        <is>
          <t>-</t>
        </is>
      </c>
      <c r="C437" s="388">
        <f>IF(Extractions!L24="RTTA",Extractions!D24,"")</f>
        <v/>
      </c>
      <c r="D437" s="388">
        <f>IF(C437&lt;&gt;"",Extractions!M24,"")</f>
        <v/>
      </c>
      <c r="E437" s="388" t="inlineStr">
        <is>
          <t>heures</t>
        </is>
      </c>
      <c r="F437" s="388" t="n"/>
      <c r="G437" s="388" t="n"/>
      <c r="H437" s="388" t="n"/>
      <c r="I437" s="388" t="n"/>
      <c r="J437" s="388" t="n"/>
      <c r="K437" s="388" t="n"/>
    </row>
    <row r="438" ht="15" customHeight="1" s="389">
      <c r="A438" s="737" t="n"/>
      <c r="B438" s="655" t="inlineStr">
        <is>
          <t>-</t>
        </is>
      </c>
      <c r="C438" s="388">
        <f>IF(Extractions!L25="RTTA",Extractions!D25,"")</f>
        <v/>
      </c>
      <c r="D438" s="388">
        <f>IF(C438&lt;&gt;"",Extractions!M25,"")</f>
        <v/>
      </c>
      <c r="E438" s="388" t="inlineStr">
        <is>
          <t>heures</t>
        </is>
      </c>
      <c r="F438" s="388" t="n"/>
      <c r="G438" s="388" t="n"/>
      <c r="H438" s="388" t="n"/>
      <c r="I438" s="388" t="n"/>
      <c r="J438" s="388" t="n"/>
      <c r="K438" s="388" t="n"/>
    </row>
    <row r="439" ht="15" customHeight="1" s="389">
      <c r="A439" s="737" t="n"/>
      <c r="B439" s="655" t="inlineStr">
        <is>
          <t>-</t>
        </is>
      </c>
      <c r="C439" s="388">
        <f>IF(Extractions!L26="RTTA",Extractions!D26,"")</f>
        <v/>
      </c>
      <c r="D439" s="388">
        <f>IF(C439&lt;&gt;"",Extractions!M26,"")</f>
        <v/>
      </c>
      <c r="E439" s="388" t="inlineStr">
        <is>
          <t>heures</t>
        </is>
      </c>
      <c r="F439" s="388" t="n"/>
      <c r="G439" s="388" t="n"/>
      <c r="H439" s="388" t="n"/>
      <c r="I439" s="388" t="n"/>
      <c r="J439" s="388" t="n"/>
      <c r="K439" s="388" t="n"/>
    </row>
    <row r="440" ht="15" customHeight="1" s="389">
      <c r="A440" s="737" t="n"/>
      <c r="B440" s="655" t="inlineStr">
        <is>
          <t>-</t>
        </is>
      </c>
      <c r="C440" s="388">
        <f>IF(Extractions!L27="RTTA",Extractions!D27,"")</f>
        <v/>
      </c>
      <c r="D440" s="388">
        <f>IF(C440&lt;&gt;"",Extractions!M27,"")</f>
        <v/>
      </c>
      <c r="E440" s="388" t="inlineStr">
        <is>
          <t>heures</t>
        </is>
      </c>
      <c r="F440" s="388" t="n"/>
      <c r="G440" s="388" t="n"/>
      <c r="H440" s="388" t="n"/>
      <c r="I440" s="388" t="n"/>
      <c r="J440" s="388" t="n"/>
      <c r="K440" s="388" t="n"/>
    </row>
    <row r="441" ht="15" customHeight="1" s="389">
      <c r="A441" s="737" t="n"/>
      <c r="B441" s="655" t="inlineStr">
        <is>
          <t>-</t>
        </is>
      </c>
      <c r="C441" s="388">
        <f>IF(Extractions!L28="RTTA",Extractions!D28,"")</f>
        <v/>
      </c>
      <c r="D441" s="388">
        <f>IF(C441&lt;&gt;"",Extractions!M28,"")</f>
        <v/>
      </c>
      <c r="E441" s="388" t="inlineStr">
        <is>
          <t>heures</t>
        </is>
      </c>
      <c r="F441" s="388" t="n"/>
      <c r="G441" s="388" t="n"/>
      <c r="H441" s="388" t="n"/>
      <c r="I441" s="388" t="n"/>
      <c r="J441" s="388" t="n"/>
      <c r="K441" s="388" t="n"/>
    </row>
    <row r="442" ht="15" customHeight="1" s="389">
      <c r="A442" s="737" t="n"/>
      <c r="B442" s="655" t="inlineStr">
        <is>
          <t>-</t>
        </is>
      </c>
      <c r="C442" s="388">
        <f>IF(Extractions!L29="RTTA",Extractions!D29,"")</f>
        <v/>
      </c>
      <c r="D442" s="388">
        <f>IF(C442&lt;&gt;"",Extractions!M29,"")</f>
        <v/>
      </c>
      <c r="E442" s="388" t="inlineStr">
        <is>
          <t>heures</t>
        </is>
      </c>
      <c r="F442" s="388" t="n"/>
      <c r="G442" s="388" t="n"/>
      <c r="H442" s="388" t="n"/>
      <c r="I442" s="388" t="n"/>
      <c r="J442" s="388" t="n"/>
      <c r="K442" s="388" t="n"/>
    </row>
    <row r="443" ht="15" customHeight="1" s="389">
      <c r="A443" s="737" t="n"/>
      <c r="B443" s="655" t="inlineStr">
        <is>
          <t>-</t>
        </is>
      </c>
      <c r="C443" s="388">
        <f>IF(Extractions!L30="RTTA",Extractions!D30,"")</f>
        <v/>
      </c>
      <c r="D443" s="388">
        <f>IF(C443&lt;&gt;"",Extractions!M30,"")</f>
        <v/>
      </c>
      <c r="E443" s="388" t="inlineStr">
        <is>
          <t>heures</t>
        </is>
      </c>
      <c r="F443" s="388" t="n"/>
      <c r="G443" s="388" t="n"/>
      <c r="H443" s="388" t="n"/>
      <c r="I443" s="388" t="n"/>
      <c r="J443" s="388" t="n"/>
      <c r="K443" s="388" t="n"/>
    </row>
    <row r="444" ht="15" customHeight="1" s="389">
      <c r="A444" s="737" t="n"/>
      <c r="B444" s="655" t="inlineStr">
        <is>
          <t>-</t>
        </is>
      </c>
      <c r="C444" s="388">
        <f>IF(Extractions!L31="RTTA",Extractions!D31,"")</f>
        <v/>
      </c>
      <c r="D444" s="388">
        <f>IF(C444&lt;&gt;"",Extractions!M31,"")</f>
        <v/>
      </c>
      <c r="E444" s="388" t="inlineStr">
        <is>
          <t>heures</t>
        </is>
      </c>
      <c r="F444" s="388" t="n"/>
      <c r="G444" s="388" t="n"/>
      <c r="H444" s="388" t="n"/>
      <c r="I444" s="388" t="n"/>
      <c r="J444" s="388" t="n"/>
      <c r="K444" s="388" t="n"/>
    </row>
    <row r="445" ht="15" customHeight="1" s="389">
      <c r="A445" s="737" t="n"/>
      <c r="B445" s="655" t="inlineStr">
        <is>
          <t>-</t>
        </is>
      </c>
      <c r="C445" s="388">
        <f>IF(Extractions!L32="RTTA",Extractions!D32,"")</f>
        <v/>
      </c>
      <c r="D445" s="388">
        <f>IF(C445&lt;&gt;"",Extractions!M32,"")</f>
        <v/>
      </c>
      <c r="E445" s="388" t="inlineStr">
        <is>
          <t>heures</t>
        </is>
      </c>
      <c r="F445" s="388" t="n"/>
      <c r="G445" s="388" t="n"/>
      <c r="H445" s="388" t="n"/>
      <c r="I445" s="388" t="n"/>
      <c r="J445" s="388" t="n"/>
      <c r="K445" s="388" t="n"/>
    </row>
    <row r="446" ht="15" customHeight="1" s="389">
      <c r="A446" s="737" t="n"/>
      <c r="B446" s="655" t="inlineStr">
        <is>
          <t>-</t>
        </is>
      </c>
      <c r="C446" s="388">
        <f>IF(Extractions!L33="RTTA",Extractions!D33,"")</f>
        <v/>
      </c>
      <c r="D446" s="388">
        <f>IF(C446&lt;&gt;"",Extractions!M33,"")</f>
        <v/>
      </c>
      <c r="E446" s="388" t="inlineStr">
        <is>
          <t>heures</t>
        </is>
      </c>
      <c r="F446" s="388" t="n"/>
      <c r="G446" s="388" t="n"/>
      <c r="H446" s="388" t="n"/>
      <c r="I446" s="388" t="n"/>
      <c r="J446" s="388" t="n"/>
      <c r="K446" s="388" t="n"/>
    </row>
    <row r="447" ht="15" customHeight="1" s="389">
      <c r="A447" s="737" t="n"/>
      <c r="B447" s="655" t="inlineStr">
        <is>
          <t>-</t>
        </is>
      </c>
      <c r="C447" s="388">
        <f>IF(Extractions!L34="RTTA",Extractions!D34,"")</f>
        <v/>
      </c>
      <c r="D447" s="388">
        <f>IF(C447&lt;&gt;"",Extractions!M34,"")</f>
        <v/>
      </c>
      <c r="E447" s="388" t="inlineStr">
        <is>
          <t>heures</t>
        </is>
      </c>
      <c r="F447" s="388" t="n"/>
      <c r="G447" s="388" t="n"/>
      <c r="H447" s="388" t="n"/>
      <c r="I447" s="388" t="n"/>
      <c r="J447" s="388" t="n"/>
      <c r="K447" s="388" t="n"/>
    </row>
    <row r="448" ht="15" customHeight="1" s="389">
      <c r="A448" s="737" t="n"/>
      <c r="B448" s="655" t="inlineStr">
        <is>
          <t>-</t>
        </is>
      </c>
      <c r="C448" s="388">
        <f>IF(Extractions!L35="RTTA",Extractions!D35,"")</f>
        <v/>
      </c>
      <c r="D448" s="388">
        <f>IF(C448&lt;&gt;"",Extractions!M35,"")</f>
        <v/>
      </c>
      <c r="E448" s="388" t="inlineStr">
        <is>
          <t>heures</t>
        </is>
      </c>
      <c r="F448" s="388" t="n"/>
      <c r="G448" s="388" t="n"/>
      <c r="H448" s="388" t="n"/>
      <c r="I448" s="388" t="n"/>
      <c r="J448" s="388" t="n"/>
      <c r="K448" s="388" t="n"/>
    </row>
    <row r="449" ht="15" customHeight="1" s="389">
      <c r="A449" s="737" t="n"/>
      <c r="B449" s="655" t="inlineStr">
        <is>
          <t>-</t>
        </is>
      </c>
      <c r="C449" s="388">
        <f>IF(Extractions!L36="RTTA",Extractions!D36,"")</f>
        <v/>
      </c>
      <c r="D449" s="388">
        <f>IF(C449&lt;&gt;"",Extractions!M36,"")</f>
        <v/>
      </c>
      <c r="E449" s="388" t="inlineStr">
        <is>
          <t>heures</t>
        </is>
      </c>
      <c r="F449" s="388" t="n"/>
      <c r="G449" s="388" t="n"/>
      <c r="H449" s="388" t="n"/>
      <c r="I449" s="388" t="n"/>
      <c r="J449" s="388" t="n"/>
      <c r="K449" s="388" t="n"/>
    </row>
    <row r="450" ht="15" customHeight="1" s="389">
      <c r="A450" s="737" t="n"/>
      <c r="B450" s="655" t="inlineStr">
        <is>
          <t>-</t>
        </is>
      </c>
      <c r="C450" s="388">
        <f>IF(Extractions!L37="RTTA",Extractions!D37,"")</f>
        <v/>
      </c>
      <c r="D450" s="388">
        <f>IF(C450&lt;&gt;"",Extractions!M37,"")</f>
        <v/>
      </c>
      <c r="E450" s="388" t="inlineStr">
        <is>
          <t>heures</t>
        </is>
      </c>
      <c r="F450" s="388" t="n"/>
      <c r="G450" s="388" t="n"/>
      <c r="H450" s="388" t="n"/>
      <c r="I450" s="388" t="n"/>
      <c r="J450" s="388" t="n"/>
      <c r="K450" s="388" t="n"/>
    </row>
    <row r="451" ht="15" customHeight="1" s="389">
      <c r="A451" s="737" t="n"/>
      <c r="B451" s="655" t="inlineStr">
        <is>
          <t>-</t>
        </is>
      </c>
      <c r="C451" s="388">
        <f>IF(Extractions!L38="RTTA",Extractions!D38,"")</f>
        <v/>
      </c>
      <c r="D451" s="388">
        <f>IF(C451&lt;&gt;"",Extractions!M38,"")</f>
        <v/>
      </c>
      <c r="E451" s="388" t="inlineStr">
        <is>
          <t>heures</t>
        </is>
      </c>
      <c r="F451" s="388" t="n"/>
      <c r="G451" s="388" t="n"/>
      <c r="H451" s="388" t="n"/>
      <c r="I451" s="388" t="n"/>
      <c r="J451" s="388" t="n"/>
      <c r="K451" s="388" t="n"/>
    </row>
    <row r="452" ht="15" customHeight="1" s="389">
      <c r="A452" s="737" t="n"/>
      <c r="B452" s="655" t="inlineStr">
        <is>
          <t>-</t>
        </is>
      </c>
      <c r="C452" s="388">
        <f>IF(Extractions!L39="RTTA",Extractions!D39,"")</f>
        <v/>
      </c>
      <c r="D452" s="388">
        <f>IF(C452&lt;&gt;"",Extractions!M39,"")</f>
        <v/>
      </c>
      <c r="E452" s="388" t="inlineStr">
        <is>
          <t>heures</t>
        </is>
      </c>
      <c r="F452" s="388" t="n"/>
      <c r="G452" s="388" t="n"/>
      <c r="H452" s="388" t="n"/>
      <c r="I452" s="388" t="n"/>
      <c r="J452" s="388" t="n"/>
      <c r="K452" s="388" t="n"/>
    </row>
    <row r="453" ht="15" customHeight="1" s="389">
      <c r="A453" s="737" t="n"/>
      <c r="B453" s="655" t="inlineStr">
        <is>
          <t>-</t>
        </is>
      </c>
      <c r="C453" s="388">
        <f>IF(Extractions!L40="RTTA",Extractions!D40,"")</f>
        <v/>
      </c>
      <c r="D453" s="388">
        <f>IF(C453&lt;&gt;"",Extractions!M40,"")</f>
        <v/>
      </c>
      <c r="E453" s="388" t="inlineStr">
        <is>
          <t>heures</t>
        </is>
      </c>
      <c r="F453" s="388" t="n"/>
      <c r="G453" s="388" t="n"/>
      <c r="H453" s="388" t="n"/>
      <c r="I453" s="388" t="n"/>
      <c r="J453" s="388" t="n"/>
      <c r="K453" s="388" t="n"/>
    </row>
    <row r="454" ht="15" customHeight="1" s="389">
      <c r="A454" s="737" t="n"/>
      <c r="B454" s="655" t="inlineStr">
        <is>
          <t>-</t>
        </is>
      </c>
      <c r="C454" s="388">
        <f>IF(Extractions!L41="RTTA",Extractions!D41,"")</f>
        <v/>
      </c>
      <c r="D454" s="388">
        <f>IF(C454&lt;&gt;"",Extractions!M41,"")</f>
        <v/>
      </c>
      <c r="E454" s="388" t="inlineStr">
        <is>
          <t>heures</t>
        </is>
      </c>
      <c r="F454" s="388" t="n"/>
      <c r="G454" s="388" t="n"/>
      <c r="H454" s="388" t="n"/>
      <c r="I454" s="388" t="n"/>
      <c r="J454" s="388" t="n"/>
      <c r="K454" s="388" t="n"/>
    </row>
    <row r="455" ht="15" customHeight="1" s="389">
      <c r="A455" s="737" t="n"/>
      <c r="B455" s="655" t="inlineStr">
        <is>
          <t>-</t>
        </is>
      </c>
      <c r="C455" s="388">
        <f>IF(Extractions!L42="RTTA",Extractions!D42,"")</f>
        <v/>
      </c>
      <c r="D455" s="388">
        <f>IF(C455&lt;&gt;"",Extractions!M42,"")</f>
        <v/>
      </c>
      <c r="E455" s="388" t="inlineStr">
        <is>
          <t>heures</t>
        </is>
      </c>
      <c r="F455" s="388" t="n"/>
      <c r="G455" s="388" t="n"/>
      <c r="H455" s="388" t="n"/>
      <c r="I455" s="388" t="n"/>
      <c r="J455" s="388" t="n"/>
      <c r="K455" s="388" t="n"/>
    </row>
    <row r="456" ht="15" customHeight="1" s="389">
      <c r="A456" s="737" t="n"/>
      <c r="B456" s="655" t="inlineStr">
        <is>
          <t>-</t>
        </is>
      </c>
      <c r="C456" s="388">
        <f>IF(Extractions!L43="RTTA",Extractions!D43,"")</f>
        <v/>
      </c>
      <c r="D456" s="388">
        <f>IF(C456&lt;&gt;"",Extractions!M43,"")</f>
        <v/>
      </c>
      <c r="E456" s="388" t="inlineStr">
        <is>
          <t>heures</t>
        </is>
      </c>
      <c r="F456" s="388" t="n"/>
      <c r="G456" s="388" t="n"/>
      <c r="H456" s="388" t="n"/>
      <c r="I456" s="388" t="n"/>
      <c r="J456" s="388" t="n"/>
      <c r="K456" s="388" t="n"/>
    </row>
    <row r="457" ht="15" customHeight="1" s="389">
      <c r="A457" s="737" t="n"/>
      <c r="B457" s="655" t="inlineStr">
        <is>
          <t>-</t>
        </is>
      </c>
      <c r="C457" s="388">
        <f>IF(Extractions!L44="RTTA",Extractions!D44,"")</f>
        <v/>
      </c>
      <c r="D457" s="388">
        <f>IF(C457&lt;&gt;"",Extractions!M44,"")</f>
        <v/>
      </c>
      <c r="E457" s="388" t="inlineStr">
        <is>
          <t>heures</t>
        </is>
      </c>
      <c r="F457" s="388" t="n"/>
      <c r="G457" s="388" t="n"/>
      <c r="H457" s="388" t="n"/>
      <c r="I457" s="388" t="n"/>
      <c r="J457" s="388" t="n"/>
      <c r="K457" s="388" t="n"/>
    </row>
    <row r="458" ht="15" customHeight="1" s="389">
      <c r="A458" s="737" t="n"/>
      <c r="B458" s="655" t="inlineStr">
        <is>
          <t>-</t>
        </is>
      </c>
      <c r="C458" s="388">
        <f>IF(Extractions!L45="RTTA",Extractions!D45,"")</f>
        <v/>
      </c>
      <c r="D458" s="388">
        <f>IF(C458&lt;&gt;"",Extractions!M45,"")</f>
        <v/>
      </c>
      <c r="E458" s="388" t="inlineStr">
        <is>
          <t>heures</t>
        </is>
      </c>
      <c r="F458" s="388" t="n"/>
      <c r="G458" s="388" t="n"/>
      <c r="H458" s="388" t="n"/>
      <c r="I458" s="388" t="n"/>
      <c r="J458" s="388" t="n"/>
      <c r="K458" s="388" t="n"/>
    </row>
    <row r="459" ht="15" customHeight="1" s="389">
      <c r="A459" s="737" t="n"/>
      <c r="B459" s="655" t="inlineStr">
        <is>
          <t>-</t>
        </is>
      </c>
      <c r="C459" s="388">
        <f>IF(Extractions!L46="RTTA",Extractions!D46,"")</f>
        <v/>
      </c>
      <c r="D459" s="388">
        <f>IF(C459&lt;&gt;"",Extractions!M46,"")</f>
        <v/>
      </c>
      <c r="E459" s="388" t="inlineStr">
        <is>
          <t>heures</t>
        </is>
      </c>
      <c r="F459" s="388" t="n"/>
      <c r="G459" s="388" t="n"/>
      <c r="H459" s="388" t="n"/>
      <c r="I459" s="388" t="n"/>
      <c r="J459" s="388" t="n"/>
      <c r="K459" s="388" t="n"/>
    </row>
    <row r="460" ht="15" customHeight="1" s="389">
      <c r="A460" s="737" t="n"/>
      <c r="B460" s="655" t="inlineStr">
        <is>
          <t>-</t>
        </is>
      </c>
      <c r="C460" s="388">
        <f>IF(Extractions!L47="RTTA",Extractions!D47,"")</f>
        <v/>
      </c>
      <c r="D460" s="388">
        <f>IF(C460&lt;&gt;"",Extractions!M47,"")</f>
        <v/>
      </c>
      <c r="E460" s="388" t="inlineStr">
        <is>
          <t>heures</t>
        </is>
      </c>
      <c r="F460" s="388" t="n"/>
      <c r="G460" s="388" t="n"/>
      <c r="H460" s="388" t="n"/>
      <c r="I460" s="388" t="n"/>
      <c r="J460" s="388" t="n"/>
      <c r="K460" s="388" t="n"/>
    </row>
    <row r="461" ht="15" customHeight="1" s="389">
      <c r="A461" s="737" t="n"/>
      <c r="B461" s="655" t="inlineStr">
        <is>
          <t>-</t>
        </is>
      </c>
      <c r="C461" s="388">
        <f>IF(Extractions!L48="RTTA",Extractions!D48,"")</f>
        <v/>
      </c>
      <c r="D461" s="388">
        <f>IF(C461&lt;&gt;"",Extractions!M48,"")</f>
        <v/>
      </c>
      <c r="E461" s="388" t="inlineStr">
        <is>
          <t>heures</t>
        </is>
      </c>
      <c r="F461" s="388" t="n"/>
      <c r="G461" s="388" t="n"/>
      <c r="H461" s="388" t="n"/>
      <c r="I461" s="388" t="n"/>
      <c r="J461" s="388" t="n"/>
      <c r="K461" s="388" t="n"/>
    </row>
    <row r="462" ht="15" customHeight="1" s="389">
      <c r="A462" s="737" t="n"/>
      <c r="B462" s="655" t="inlineStr">
        <is>
          <t>-</t>
        </is>
      </c>
      <c r="C462" s="388">
        <f>IF(Extractions!L49="RTTA",Extractions!D49,"")</f>
        <v/>
      </c>
      <c r="D462" s="388">
        <f>IF(C462&lt;&gt;"",Extractions!M49,"")</f>
        <v/>
      </c>
      <c r="E462" s="388" t="inlineStr">
        <is>
          <t>heures</t>
        </is>
      </c>
      <c r="F462" s="388" t="n"/>
      <c r="G462" s="388" t="n"/>
      <c r="H462" s="388" t="n"/>
      <c r="I462" s="388" t="n"/>
      <c r="J462" s="388" t="n"/>
      <c r="K462" s="388" t="n"/>
    </row>
    <row r="463" ht="15" customHeight="1" s="389">
      <c r="A463" s="737" t="n"/>
      <c r="B463" s="655" t="inlineStr">
        <is>
          <t>-</t>
        </is>
      </c>
      <c r="C463" s="388">
        <f>IF(Extractions!L50="RTTA",Extractions!D50,"")</f>
        <v/>
      </c>
      <c r="D463" s="388">
        <f>IF(C463&lt;&gt;"",Extractions!M50,"")</f>
        <v/>
      </c>
      <c r="E463" s="388" t="inlineStr">
        <is>
          <t>heures</t>
        </is>
      </c>
      <c r="F463" s="388" t="n"/>
      <c r="G463" s="388" t="n"/>
      <c r="H463" s="388" t="n"/>
      <c r="I463" s="388" t="n"/>
      <c r="J463" s="388" t="n"/>
      <c r="K463" s="388" t="n"/>
    </row>
    <row r="464" ht="15" customHeight="1" s="389">
      <c r="A464" s="737" t="n"/>
      <c r="B464" s="655" t="inlineStr">
        <is>
          <t>-</t>
        </is>
      </c>
      <c r="C464" s="388">
        <f>IF(Extractions!L51="RTTA",Extractions!D51,"")</f>
        <v/>
      </c>
      <c r="D464" s="388">
        <f>IF(C464&lt;&gt;"",Extractions!M51,"")</f>
        <v/>
      </c>
      <c r="E464" s="388" t="inlineStr">
        <is>
          <t>heures</t>
        </is>
      </c>
      <c r="F464" s="388" t="n"/>
      <c r="G464" s="388" t="n"/>
      <c r="H464" s="388" t="n"/>
      <c r="I464" s="388" t="n"/>
      <c r="J464" s="388" t="n"/>
      <c r="K464" s="388" t="n"/>
    </row>
    <row r="465" ht="15" customHeight="1" s="389">
      <c r="A465" s="737" t="n"/>
      <c r="B465" s="655" t="inlineStr">
        <is>
          <t>-</t>
        </is>
      </c>
      <c r="C465" s="388">
        <f>IF(Extractions!L52="RTTA",Extractions!D52,"")</f>
        <v/>
      </c>
      <c r="D465" s="388">
        <f>IF(C465&lt;&gt;"",Extractions!M52,"")</f>
        <v/>
      </c>
      <c r="E465" s="388" t="inlineStr">
        <is>
          <t>heures</t>
        </is>
      </c>
      <c r="F465" s="388" t="n"/>
      <c r="G465" s="388" t="n"/>
      <c r="H465" s="388" t="n"/>
      <c r="I465" s="388" t="n"/>
      <c r="J465" s="388" t="n"/>
      <c r="K465" s="388" t="n"/>
    </row>
    <row r="466" ht="15" customHeight="1" s="389">
      <c r="A466" s="737" t="n"/>
      <c r="B466" s="655" t="inlineStr">
        <is>
          <t>-</t>
        </is>
      </c>
      <c r="C466" s="388">
        <f>IF(Extractions!L53="RTTA",Extractions!D53,"")</f>
        <v/>
      </c>
      <c r="D466" s="388">
        <f>IF(C466&lt;&gt;"",Extractions!M53,"")</f>
        <v/>
      </c>
      <c r="E466" s="388" t="inlineStr">
        <is>
          <t>heures</t>
        </is>
      </c>
      <c r="F466" s="388" t="n"/>
      <c r="G466" s="388" t="n"/>
      <c r="H466" s="388" t="n"/>
      <c r="I466" s="388" t="n"/>
      <c r="J466" s="388" t="n"/>
      <c r="K466" s="388" t="n"/>
    </row>
    <row r="467" ht="15" customHeight="1" s="389">
      <c r="A467" s="737" t="n"/>
      <c r="B467" s="655" t="inlineStr">
        <is>
          <t>-</t>
        </is>
      </c>
      <c r="C467" s="388">
        <f>IF(Extractions!L54="RTTA",Extractions!D54,"")</f>
        <v/>
      </c>
      <c r="D467" s="388">
        <f>IF(C467&lt;&gt;"",Extractions!M54,"")</f>
        <v/>
      </c>
      <c r="E467" s="388" t="inlineStr">
        <is>
          <t>heures</t>
        </is>
      </c>
      <c r="F467" s="388" t="n"/>
      <c r="G467" s="388" t="n"/>
      <c r="H467" s="388" t="n"/>
      <c r="I467" s="388" t="n"/>
      <c r="J467" s="388" t="n"/>
      <c r="K467" s="388" t="n"/>
    </row>
    <row r="468" ht="15" customHeight="1" s="389">
      <c r="A468" s="737" t="n"/>
      <c r="B468" s="655" t="inlineStr">
        <is>
          <t>-</t>
        </is>
      </c>
      <c r="C468" s="388">
        <f>IF(Extractions!L55="RTTA",Extractions!D55,"")</f>
        <v/>
      </c>
      <c r="D468" s="388">
        <f>IF(C468&lt;&gt;"",Extractions!M55,"")</f>
        <v/>
      </c>
      <c r="E468" s="388" t="inlineStr">
        <is>
          <t>heures</t>
        </is>
      </c>
      <c r="F468" s="388" t="n"/>
      <c r="G468" s="388" t="n"/>
      <c r="H468" s="388" t="n"/>
      <c r="I468" s="388" t="n"/>
      <c r="J468" s="388" t="n"/>
      <c r="K468" s="388" t="n"/>
    </row>
    <row r="469" ht="15" customHeight="1" s="389">
      <c r="A469" s="737" t="n"/>
      <c r="B469" s="655" t="inlineStr">
        <is>
          <t>-</t>
        </is>
      </c>
      <c r="C469" s="388">
        <f>IF(Extractions!L56="RTTA",Extractions!D56,"")</f>
        <v/>
      </c>
      <c r="D469" s="388">
        <f>IF(C469&lt;&gt;"",Extractions!M56,"")</f>
        <v/>
      </c>
      <c r="E469" s="388" t="inlineStr">
        <is>
          <t>heures</t>
        </is>
      </c>
      <c r="F469" s="388" t="n"/>
      <c r="G469" s="388" t="n"/>
      <c r="H469" s="388" t="n"/>
      <c r="I469" s="388" t="n"/>
      <c r="J469" s="388" t="n"/>
      <c r="K469" s="388" t="n"/>
    </row>
    <row r="470" ht="15" customHeight="1" s="389">
      <c r="A470" s="737" t="n"/>
      <c r="B470" s="655" t="inlineStr">
        <is>
          <t>-</t>
        </is>
      </c>
      <c r="C470" s="388">
        <f>IF(Extractions!L57="RTTA",Extractions!D57,"")</f>
        <v/>
      </c>
      <c r="D470" s="388">
        <f>IF(C470&lt;&gt;"",Extractions!M57,"")</f>
        <v/>
      </c>
      <c r="E470" s="388" t="inlineStr">
        <is>
          <t>heures</t>
        </is>
      </c>
      <c r="F470" s="388" t="n"/>
      <c r="G470" s="388" t="n"/>
      <c r="H470" s="388" t="n"/>
      <c r="I470" s="388" t="n"/>
      <c r="J470" s="388" t="n"/>
      <c r="K470" s="388" t="n"/>
    </row>
    <row r="471" ht="15" customHeight="1" s="389">
      <c r="A471" s="737" t="n"/>
      <c r="B471" s="655" t="inlineStr">
        <is>
          <t>-</t>
        </is>
      </c>
      <c r="C471" s="388">
        <f>IF(Extractions!L58="RTTA",Extractions!D58,"")</f>
        <v/>
      </c>
      <c r="D471" s="388">
        <f>IF(C471&lt;&gt;"",Extractions!M58,"")</f>
        <v/>
      </c>
      <c r="E471" s="388" t="inlineStr">
        <is>
          <t>heures</t>
        </is>
      </c>
      <c r="F471" s="388" t="n"/>
      <c r="G471" s="388" t="n"/>
      <c r="H471" s="388" t="n"/>
      <c r="I471" s="388" t="n"/>
      <c r="J471" s="388" t="n"/>
      <c r="K471" s="388" t="n"/>
    </row>
    <row r="472" ht="15" customHeight="1" s="389">
      <c r="A472" s="737" t="n"/>
      <c r="B472" s="655" t="inlineStr">
        <is>
          <t>-</t>
        </is>
      </c>
      <c r="C472" s="388">
        <f>IF(Extractions!L59="RTTA",Extractions!D59,"")</f>
        <v/>
      </c>
      <c r="D472" s="388">
        <f>IF(C472&lt;&gt;"",Extractions!M59,"")</f>
        <v/>
      </c>
      <c r="E472" s="388" t="inlineStr">
        <is>
          <t>heures</t>
        </is>
      </c>
      <c r="F472" s="388" t="n"/>
      <c r="G472" s="388" t="n"/>
      <c r="H472" s="388" t="n"/>
      <c r="I472" s="388" t="n"/>
      <c r="J472" s="388" t="n"/>
      <c r="K472" s="388" t="n"/>
    </row>
    <row r="473" ht="15" customHeight="1" s="389">
      <c r="A473" s="737" t="n"/>
      <c r="B473" s="655" t="inlineStr">
        <is>
          <t>-</t>
        </is>
      </c>
      <c r="C473" s="388">
        <f>IF(Extractions!L60="RTTA",Extractions!D60,"")</f>
        <v/>
      </c>
      <c r="D473" s="388">
        <f>IF(C473&lt;&gt;"",Extractions!M60,"")</f>
        <v/>
      </c>
      <c r="E473" s="388" t="inlineStr">
        <is>
          <t>heures</t>
        </is>
      </c>
      <c r="F473" s="388" t="n"/>
      <c r="G473" s="388" t="n"/>
      <c r="H473" s="388" t="n"/>
      <c r="I473" s="388" t="n"/>
      <c r="J473" s="388" t="n"/>
      <c r="K473" s="388" t="n"/>
    </row>
    <row r="474" ht="15" customHeight="1" s="389">
      <c r="A474" s="737" t="n"/>
      <c r="B474" s="655" t="inlineStr">
        <is>
          <t>-</t>
        </is>
      </c>
      <c r="C474" s="388">
        <f>IF(Extractions!L61="RTTA",Extractions!D61,"")</f>
        <v/>
      </c>
      <c r="D474" s="388">
        <f>IF(C474&lt;&gt;"",Extractions!M61,"")</f>
        <v/>
      </c>
      <c r="E474" s="388" t="inlineStr">
        <is>
          <t>heures</t>
        </is>
      </c>
      <c r="F474" s="388" t="n"/>
      <c r="G474" s="388" t="n"/>
      <c r="H474" s="388" t="n"/>
      <c r="I474" s="388" t="n"/>
      <c r="J474" s="388" t="n"/>
      <c r="K474" s="388" t="n"/>
    </row>
    <row r="475" ht="15" customHeight="1" s="389">
      <c r="A475" s="737" t="n"/>
      <c r="B475" s="655" t="inlineStr">
        <is>
          <t>-</t>
        </is>
      </c>
      <c r="C475" s="388">
        <f>IF(Extractions!L62="RTTA",Extractions!D62,"")</f>
        <v/>
      </c>
      <c r="D475" s="388">
        <f>IF(C475&lt;&gt;"",Extractions!M62,"")</f>
        <v/>
      </c>
      <c r="E475" s="388" t="inlineStr">
        <is>
          <t>heures</t>
        </is>
      </c>
      <c r="F475" s="388" t="n"/>
      <c r="G475" s="388" t="n"/>
      <c r="H475" s="388" t="n"/>
      <c r="I475" s="388" t="n"/>
      <c r="J475" s="388" t="n"/>
      <c r="K475" s="388" t="n"/>
    </row>
    <row r="476" ht="15" customHeight="1" s="389">
      <c r="A476" s="737" t="n"/>
      <c r="B476" s="655" t="inlineStr">
        <is>
          <t>-</t>
        </is>
      </c>
      <c r="C476" s="388">
        <f>IF(Extractions!L63="RTTA",Extractions!D63,"")</f>
        <v/>
      </c>
      <c r="D476" s="388">
        <f>IF(C476&lt;&gt;"",Extractions!M63,"")</f>
        <v/>
      </c>
      <c r="E476" s="388" t="inlineStr">
        <is>
          <t>heures</t>
        </is>
      </c>
      <c r="F476" s="388" t="n"/>
      <c r="G476" s="388" t="n"/>
      <c r="H476" s="388" t="n"/>
      <c r="I476" s="388" t="n"/>
      <c r="J476" s="388" t="n"/>
      <c r="K476" s="388" t="n"/>
    </row>
    <row r="477" ht="15" customHeight="1" s="389">
      <c r="A477" s="737" t="n"/>
      <c r="B477" s="655" t="inlineStr">
        <is>
          <t>-</t>
        </is>
      </c>
      <c r="C477" s="388">
        <f>IF(Extractions!L64="RTTA",Extractions!D64,"")</f>
        <v/>
      </c>
      <c r="D477" s="388">
        <f>IF(C477&lt;&gt;"",Extractions!M64,"")</f>
        <v/>
      </c>
      <c r="E477" s="388" t="inlineStr">
        <is>
          <t>heures</t>
        </is>
      </c>
      <c r="F477" s="388" t="n"/>
      <c r="G477" s="388" t="n"/>
      <c r="H477" s="388" t="n"/>
      <c r="I477" s="388" t="n"/>
      <c r="J477" s="388" t="n"/>
      <c r="K477" s="388" t="n"/>
    </row>
    <row r="478" ht="15" customHeight="1" s="389">
      <c r="A478" s="737" t="n"/>
      <c r="B478" s="655" t="inlineStr">
        <is>
          <t>-</t>
        </is>
      </c>
      <c r="C478" s="388">
        <f>IF(Extractions!L65="RTTA",Extractions!D65,"")</f>
        <v/>
      </c>
      <c r="D478" s="388">
        <f>IF(C478&lt;&gt;"",Extractions!M65,"")</f>
        <v/>
      </c>
      <c r="E478" s="388" t="inlineStr">
        <is>
          <t>heures</t>
        </is>
      </c>
      <c r="F478" s="388" t="n"/>
      <c r="G478" s="388" t="n"/>
      <c r="H478" s="388" t="n"/>
      <c r="I478" s="388" t="n"/>
      <c r="J478" s="388" t="n"/>
      <c r="K478" s="388" t="n"/>
    </row>
    <row r="479" ht="15" customHeight="1" s="389">
      <c r="A479" s="737" t="n"/>
      <c r="B479" s="655" t="inlineStr">
        <is>
          <t>-</t>
        </is>
      </c>
      <c r="C479" s="388">
        <f>IF(Extractions!L66="RTTA",Extractions!D66,"")</f>
        <v/>
      </c>
      <c r="D479" s="388">
        <f>IF(C479&lt;&gt;"",Extractions!M66,"")</f>
        <v/>
      </c>
      <c r="E479" s="388" t="inlineStr">
        <is>
          <t>heures</t>
        </is>
      </c>
      <c r="F479" s="388" t="n"/>
      <c r="G479" s="388" t="n"/>
      <c r="H479" s="388" t="n"/>
      <c r="I479" s="388" t="n"/>
      <c r="J479" s="388" t="n"/>
      <c r="K479" s="388" t="n"/>
    </row>
    <row r="480" ht="15" customHeight="1" s="389">
      <c r="A480" s="737" t="n"/>
      <c r="B480" s="655" t="inlineStr">
        <is>
          <t>-</t>
        </is>
      </c>
      <c r="C480" s="388">
        <f>IF(Extractions!L67="RTTA",Extractions!D67,"")</f>
        <v/>
      </c>
      <c r="D480" s="388">
        <f>IF(C480&lt;&gt;"",Extractions!M67,"")</f>
        <v/>
      </c>
      <c r="E480" s="388" t="inlineStr">
        <is>
          <t>heures</t>
        </is>
      </c>
      <c r="F480" s="388" t="n"/>
      <c r="G480" s="388" t="n"/>
      <c r="H480" s="388" t="n"/>
      <c r="I480" s="388" t="n"/>
      <c r="J480" s="388" t="n"/>
      <c r="K480" s="388" t="n"/>
    </row>
    <row r="481" ht="15" customHeight="1" s="389">
      <c r="A481" s="737" t="n"/>
      <c r="B481" s="655" t="inlineStr">
        <is>
          <t>-</t>
        </is>
      </c>
      <c r="C481" s="388">
        <f>IF(Extractions!L68="RTTA",Extractions!D68,"")</f>
        <v/>
      </c>
      <c r="D481" s="388">
        <f>IF(C481&lt;&gt;"",Extractions!M68,"")</f>
        <v/>
      </c>
      <c r="E481" s="388" t="inlineStr">
        <is>
          <t>heures</t>
        </is>
      </c>
      <c r="F481" s="388" t="n"/>
      <c r="G481" s="388" t="n"/>
      <c r="H481" s="388" t="n"/>
      <c r="I481" s="388" t="n"/>
      <c r="J481" s="388" t="n"/>
      <c r="K481" s="388" t="n"/>
    </row>
    <row r="482" ht="15" customHeight="1" s="389">
      <c r="A482" s="737" t="n"/>
      <c r="B482" s="655" t="inlineStr">
        <is>
          <t>-</t>
        </is>
      </c>
      <c r="C482" s="388">
        <f>IF(Extractions!L69="RTTA",Extractions!D69,"")</f>
        <v/>
      </c>
      <c r="D482" s="388">
        <f>IF(C482&lt;&gt;"",Extractions!M69,"")</f>
        <v/>
      </c>
      <c r="E482" s="388" t="inlineStr">
        <is>
          <t>heures</t>
        </is>
      </c>
      <c r="F482" s="388" t="n"/>
      <c r="G482" s="388" t="n"/>
      <c r="H482" s="388" t="n"/>
      <c r="I482" s="388" t="n"/>
      <c r="J482" s="388" t="n"/>
      <c r="K482" s="388" t="n"/>
    </row>
    <row r="483" ht="15" customHeight="1" s="389">
      <c r="A483" s="737" t="n"/>
      <c r="B483" s="655" t="inlineStr">
        <is>
          <t>-</t>
        </is>
      </c>
      <c r="C483" s="388">
        <f>IF(Extractions!L70="RTTA",Extractions!D70,"")</f>
        <v/>
      </c>
      <c r="D483" s="388">
        <f>IF(C483&lt;&gt;"",Extractions!M70,"")</f>
        <v/>
      </c>
      <c r="E483" s="388" t="inlineStr">
        <is>
          <t>heures</t>
        </is>
      </c>
      <c r="F483" s="388" t="n"/>
      <c r="G483" s="388" t="n"/>
      <c r="H483" s="388" t="n"/>
      <c r="I483" s="388" t="n"/>
      <c r="J483" s="388" t="n"/>
      <c r="K483" s="388" t="n"/>
    </row>
    <row r="484" ht="15" customHeight="1" s="389">
      <c r="A484" s="737" t="n"/>
      <c r="B484" s="655" t="inlineStr">
        <is>
          <t>-</t>
        </is>
      </c>
      <c r="C484" s="388">
        <f>IF(Extractions!L71="RTTA",Extractions!D71,"")</f>
        <v/>
      </c>
      <c r="D484" s="388">
        <f>IF(C484&lt;&gt;"",Extractions!M71,"")</f>
        <v/>
      </c>
      <c r="E484" s="388" t="inlineStr">
        <is>
          <t>heures</t>
        </is>
      </c>
      <c r="F484" s="388" t="n"/>
      <c r="G484" s="388" t="n"/>
      <c r="H484" s="388" t="n"/>
      <c r="I484" s="388" t="n"/>
      <c r="J484" s="388" t="n"/>
      <c r="K484" s="388" t="n"/>
    </row>
    <row r="485" ht="15" customHeight="1" s="389">
      <c r="A485" s="737" t="n"/>
      <c r="B485" s="655" t="inlineStr">
        <is>
          <t>-</t>
        </is>
      </c>
      <c r="C485" s="388">
        <f>IF(Extractions!L72="RTTA",Extractions!D72,"")</f>
        <v/>
      </c>
      <c r="D485" s="388">
        <f>IF(C485&lt;&gt;"",Extractions!M72,"")</f>
        <v/>
      </c>
      <c r="E485" s="388" t="inlineStr">
        <is>
          <t>heures</t>
        </is>
      </c>
      <c r="F485" s="388" t="n"/>
      <c r="G485" s="388" t="n"/>
      <c r="H485" s="388" t="n"/>
      <c r="I485" s="388" t="n"/>
      <c r="J485" s="388" t="n"/>
      <c r="K485" s="388" t="n"/>
    </row>
    <row r="486" ht="15" customHeight="1" s="389">
      <c r="A486" s="737" t="n"/>
      <c r="B486" s="655" t="inlineStr">
        <is>
          <t>-</t>
        </is>
      </c>
      <c r="C486" s="388">
        <f>IF(Extractions!L73="RTTA",Extractions!D73,"")</f>
        <v/>
      </c>
      <c r="D486" s="388">
        <f>IF(C486&lt;&gt;"",Extractions!M73,"")</f>
        <v/>
      </c>
      <c r="E486" s="388" t="inlineStr">
        <is>
          <t>heures</t>
        </is>
      </c>
      <c r="F486" s="388" t="n"/>
      <c r="G486" s="388" t="n"/>
      <c r="H486" s="388" t="n"/>
      <c r="I486" s="388" t="n"/>
      <c r="J486" s="388" t="n"/>
      <c r="K486" s="388" t="n"/>
    </row>
    <row r="487" ht="15" customHeight="1" s="389">
      <c r="A487" s="737" t="n"/>
      <c r="B487" s="655" t="inlineStr">
        <is>
          <t>-</t>
        </is>
      </c>
      <c r="C487" s="388">
        <f>IF(Extractions!L74="RTTA",Extractions!D74,"")</f>
        <v/>
      </c>
      <c r="D487" s="388">
        <f>IF(C487&lt;&gt;"",Extractions!M74,"")</f>
        <v/>
      </c>
      <c r="E487" s="388" t="inlineStr">
        <is>
          <t>heures</t>
        </is>
      </c>
      <c r="F487" s="388" t="n"/>
      <c r="G487" s="388" t="n"/>
      <c r="H487" s="388" t="n"/>
      <c r="I487" s="388" t="n"/>
      <c r="J487" s="388" t="n"/>
      <c r="K487" s="388" t="n"/>
    </row>
    <row r="488" ht="15" customHeight="1" s="389">
      <c r="A488" s="737" t="n"/>
      <c r="B488" s="655" t="inlineStr">
        <is>
          <t>-</t>
        </is>
      </c>
      <c r="C488" s="388">
        <f>IF(Extractions!L75="RTTA",Extractions!D75,"")</f>
        <v/>
      </c>
      <c r="D488" s="388">
        <f>IF(C488&lt;&gt;"",Extractions!M75,"")</f>
        <v/>
      </c>
      <c r="E488" s="388" t="inlineStr">
        <is>
          <t>heures</t>
        </is>
      </c>
      <c r="F488" s="388" t="n"/>
      <c r="G488" s="388" t="n"/>
      <c r="H488" s="388" t="n"/>
      <c r="I488" s="388" t="n"/>
      <c r="J488" s="388" t="n"/>
      <c r="K488" s="388" t="n"/>
    </row>
    <row r="489" ht="15" customHeight="1" s="389">
      <c r="A489" s="737" t="n"/>
      <c r="B489" s="655" t="inlineStr">
        <is>
          <t>-</t>
        </is>
      </c>
      <c r="C489" s="388">
        <f>IF(Extractions!L76="RTTA",Extractions!D76,"")</f>
        <v/>
      </c>
      <c r="D489" s="388">
        <f>IF(C489&lt;&gt;"",Extractions!M76,"")</f>
        <v/>
      </c>
      <c r="E489" s="388" t="inlineStr">
        <is>
          <t>heures</t>
        </is>
      </c>
      <c r="F489" s="388" t="n"/>
      <c r="G489" s="388" t="n"/>
      <c r="H489" s="388" t="n"/>
      <c r="I489" s="388" t="n"/>
      <c r="J489" s="388" t="n"/>
      <c r="K489" s="388" t="n"/>
    </row>
    <row r="490" ht="15" customHeight="1" s="389">
      <c r="A490" s="737" t="n"/>
      <c r="B490" s="655" t="inlineStr">
        <is>
          <t>-</t>
        </is>
      </c>
      <c r="C490" s="388">
        <f>IF(Extractions!L77="RTTA",Extractions!D77,"")</f>
        <v/>
      </c>
      <c r="D490" s="388">
        <f>IF(C490&lt;&gt;"",Extractions!M77,"")</f>
        <v/>
      </c>
      <c r="E490" s="388" t="inlineStr">
        <is>
          <t>heures</t>
        </is>
      </c>
      <c r="F490" s="388" t="n"/>
      <c r="G490" s="388" t="n"/>
      <c r="H490" s="388" t="n"/>
      <c r="I490" s="388" t="n"/>
      <c r="J490" s="388" t="n"/>
      <c r="K490" s="388" t="n"/>
    </row>
    <row r="491" ht="15" customHeight="1" s="389">
      <c r="A491" s="737" t="n"/>
      <c r="B491" s="655" t="inlineStr">
        <is>
          <t>-</t>
        </is>
      </c>
      <c r="C491" s="388">
        <f>IF(Extractions!L78="RTTA",Extractions!D78,"")</f>
        <v/>
      </c>
      <c r="D491" s="388">
        <f>IF(C491&lt;&gt;"",Extractions!M78,"")</f>
        <v/>
      </c>
      <c r="E491" s="388" t="inlineStr">
        <is>
          <t>heures</t>
        </is>
      </c>
      <c r="F491" s="388" t="n"/>
      <c r="G491" s="388" t="n"/>
      <c r="H491" s="388" t="n"/>
      <c r="I491" s="388" t="n"/>
      <c r="J491" s="388" t="n"/>
      <c r="K491" s="388" t="n"/>
    </row>
    <row r="492" ht="15" customHeight="1" s="389">
      <c r="A492" s="737" t="n"/>
      <c r="B492" s="655" t="inlineStr">
        <is>
          <t>-</t>
        </is>
      </c>
      <c r="C492" s="388">
        <f>IF(Extractions!L79="RTTA",Extractions!D79,"")</f>
        <v/>
      </c>
      <c r="D492" s="388">
        <f>IF(C492&lt;&gt;"",Extractions!M79,"")</f>
        <v/>
      </c>
      <c r="E492" s="388" t="inlineStr">
        <is>
          <t>heures</t>
        </is>
      </c>
      <c r="F492" s="388" t="n"/>
      <c r="G492" s="388" t="n"/>
      <c r="H492" s="388" t="n"/>
      <c r="I492" s="388" t="n"/>
      <c r="J492" s="388" t="n"/>
      <c r="K492" s="388" t="n"/>
    </row>
    <row r="493" ht="15" customHeight="1" s="389">
      <c r="A493" s="737" t="n"/>
      <c r="B493" s="655" t="inlineStr">
        <is>
          <t>-</t>
        </is>
      </c>
      <c r="C493" s="388">
        <f>IF(Extractions!L80="RTTA",Extractions!D80,"")</f>
        <v/>
      </c>
      <c r="D493" s="388">
        <f>IF(C493&lt;&gt;"",Extractions!M80,"")</f>
        <v/>
      </c>
      <c r="E493" s="388" t="inlineStr">
        <is>
          <t>heures</t>
        </is>
      </c>
      <c r="F493" s="388" t="n"/>
      <c r="G493" s="388" t="n"/>
      <c r="H493" s="388" t="n"/>
      <c r="I493" s="388" t="n"/>
      <c r="J493" s="388" t="n"/>
      <c r="K493" s="388" t="n"/>
    </row>
    <row r="494" ht="15" customHeight="1" s="389">
      <c r="A494" s="737" t="n"/>
      <c r="B494" s="655" t="inlineStr">
        <is>
          <t>-</t>
        </is>
      </c>
      <c r="C494" s="388">
        <f>IF(Extractions!L81="RTTA",Extractions!D81,"")</f>
        <v/>
      </c>
      <c r="D494" s="388">
        <f>IF(C494&lt;&gt;"",Extractions!M81,"")</f>
        <v/>
      </c>
      <c r="E494" s="388" t="inlineStr">
        <is>
          <t>heures</t>
        </is>
      </c>
      <c r="F494" s="388" t="n"/>
      <c r="G494" s="388" t="n"/>
      <c r="H494" s="388" t="n"/>
      <c r="I494" s="388" t="n"/>
      <c r="J494" s="388" t="n"/>
      <c r="K494" s="388" t="n"/>
    </row>
    <row r="495" ht="15" customHeight="1" s="389">
      <c r="A495" s="737" t="n"/>
      <c r="B495" s="655" t="inlineStr">
        <is>
          <t>-</t>
        </is>
      </c>
      <c r="C495" s="388">
        <f>IF(Extractions!L82="RTTA",Extractions!D82,"")</f>
        <v/>
      </c>
      <c r="D495" s="388">
        <f>IF(C495&lt;&gt;"",Extractions!M82,"")</f>
        <v/>
      </c>
      <c r="E495" s="388" t="inlineStr">
        <is>
          <t>heures</t>
        </is>
      </c>
      <c r="F495" s="388" t="n"/>
      <c r="G495" s="388" t="n"/>
      <c r="H495" s="388" t="n"/>
      <c r="I495" s="388" t="n"/>
      <c r="J495" s="388" t="n"/>
      <c r="K495" s="388" t="n"/>
    </row>
    <row r="496" ht="15" customHeight="1" s="389">
      <c r="A496" s="737" t="n"/>
      <c r="B496" s="655" t="inlineStr">
        <is>
          <t>-</t>
        </is>
      </c>
      <c r="C496" s="388">
        <f>IF(Extractions!L83="RTTA",Extractions!D83,"")</f>
        <v/>
      </c>
      <c r="D496" s="388">
        <f>IF(C496&lt;&gt;"",Extractions!M83,"")</f>
        <v/>
      </c>
      <c r="E496" s="388" t="inlineStr">
        <is>
          <t>heures</t>
        </is>
      </c>
      <c r="F496" s="388" t="n"/>
      <c r="G496" s="388" t="n"/>
      <c r="H496" s="388" t="n"/>
      <c r="I496" s="388" t="n"/>
      <c r="J496" s="388" t="n"/>
      <c r="K496" s="388" t="n"/>
    </row>
    <row r="497" ht="15" customHeight="1" s="389">
      <c r="A497" s="737" t="n"/>
      <c r="B497" s="655" t="inlineStr">
        <is>
          <t>-</t>
        </is>
      </c>
      <c r="C497" s="388">
        <f>IF(Extractions!L84="RTTA",Extractions!D84,"")</f>
        <v/>
      </c>
      <c r="D497" s="388">
        <f>IF(C497&lt;&gt;"",Extractions!M84,"")</f>
        <v/>
      </c>
      <c r="E497" s="388" t="inlineStr">
        <is>
          <t>heures</t>
        </is>
      </c>
      <c r="F497" s="388" t="n"/>
      <c r="G497" s="388" t="n"/>
      <c r="H497" s="388" t="n"/>
      <c r="I497" s="388" t="n"/>
      <c r="J497" s="388" t="n"/>
      <c r="K497" s="388" t="n"/>
    </row>
    <row r="498" ht="15" customHeight="1" s="389">
      <c r="A498" s="737" t="n"/>
      <c r="B498" s="655" t="inlineStr">
        <is>
          <t>-</t>
        </is>
      </c>
      <c r="C498" s="388">
        <f>IF(Extractions!L85="RTTA",Extractions!D85,"")</f>
        <v/>
      </c>
      <c r="D498" s="388">
        <f>IF(C498&lt;&gt;"",Extractions!M85,"")</f>
        <v/>
      </c>
      <c r="E498" s="388" t="inlineStr">
        <is>
          <t>heures</t>
        </is>
      </c>
      <c r="F498" s="388" t="n"/>
      <c r="G498" s="388" t="n"/>
      <c r="H498" s="388" t="n"/>
      <c r="I498" s="388" t="n"/>
      <c r="J498" s="388" t="n"/>
      <c r="K498" s="388" t="n"/>
    </row>
    <row r="499" ht="15" customHeight="1" s="389">
      <c r="A499" s="737" t="n"/>
      <c r="B499" s="655" t="inlineStr">
        <is>
          <t>-</t>
        </is>
      </c>
      <c r="C499" s="388">
        <f>IF(Extractions!L86="RTTA",Extractions!D86,"")</f>
        <v/>
      </c>
      <c r="D499" s="388">
        <f>IF(C499&lt;&gt;"",Extractions!M86,"")</f>
        <v/>
      </c>
      <c r="E499" s="388" t="inlineStr">
        <is>
          <t>heures</t>
        </is>
      </c>
      <c r="F499" s="388" t="n"/>
      <c r="G499" s="388" t="n"/>
      <c r="H499" s="388" t="n"/>
      <c r="I499" s="388" t="n"/>
      <c r="J499" s="388" t="n"/>
      <c r="K499" s="388" t="n"/>
    </row>
    <row r="500" ht="15" customHeight="1" s="389">
      <c r="A500" s="737" t="n"/>
      <c r="B500" s="655" t="inlineStr">
        <is>
          <t>-</t>
        </is>
      </c>
      <c r="C500" s="388">
        <f>IF(Extractions!L87="RTTA",Extractions!D87,"")</f>
        <v/>
      </c>
      <c r="D500" s="388">
        <f>IF(C500&lt;&gt;"",Extractions!M87,"")</f>
        <v/>
      </c>
      <c r="E500" s="388" t="inlineStr">
        <is>
          <t>heures</t>
        </is>
      </c>
      <c r="F500" s="388" t="n"/>
      <c r="G500" s="388" t="n"/>
      <c r="H500" s="388" t="n"/>
      <c r="I500" s="388" t="n"/>
      <c r="J500" s="388" t="n"/>
      <c r="K500" s="388" t="n"/>
    </row>
    <row r="501" ht="15" customHeight="1" s="389">
      <c r="A501" s="737" t="n"/>
      <c r="B501" s="655" t="inlineStr">
        <is>
          <t>-</t>
        </is>
      </c>
      <c r="C501" s="388">
        <f>IF(Extractions!L88="RTTA",Extractions!D88,"")</f>
        <v/>
      </c>
      <c r="D501" s="388">
        <f>IF(C501&lt;&gt;"",Extractions!M88,"")</f>
        <v/>
      </c>
      <c r="E501" s="388" t="inlineStr">
        <is>
          <t>heures</t>
        </is>
      </c>
      <c r="F501" s="388" t="n"/>
      <c r="G501" s="388" t="n"/>
      <c r="H501" s="388" t="n"/>
      <c r="I501" s="388" t="n"/>
      <c r="J501" s="388" t="n"/>
      <c r="K501" s="388" t="n"/>
    </row>
    <row r="502" ht="15" customHeight="1" s="389">
      <c r="A502" s="737" t="n"/>
      <c r="B502" s="655" t="inlineStr">
        <is>
          <t>-</t>
        </is>
      </c>
      <c r="C502" s="388">
        <f>IF(Extractions!L89="RTTA",Extractions!D89,"")</f>
        <v/>
      </c>
      <c r="D502" s="388">
        <f>IF(C502&lt;&gt;"",Extractions!M89,"")</f>
        <v/>
      </c>
      <c r="E502" s="388" t="inlineStr">
        <is>
          <t>heures</t>
        </is>
      </c>
      <c r="F502" s="388" t="n"/>
      <c r="G502" s="388" t="n"/>
      <c r="H502" s="388" t="n"/>
      <c r="I502" s="388" t="n"/>
      <c r="J502" s="388" t="n"/>
      <c r="K502" s="388" t="n"/>
    </row>
    <row r="503" ht="15" customHeight="1" s="389">
      <c r="A503" s="737" t="n"/>
      <c r="B503" s="655" t="inlineStr">
        <is>
          <t>-</t>
        </is>
      </c>
      <c r="C503" s="388">
        <f>IF(Extractions!L90="RTTA",Extractions!D90,"")</f>
        <v/>
      </c>
      <c r="D503" s="388">
        <f>IF(C503&lt;&gt;"",Extractions!M90,"")</f>
        <v/>
      </c>
      <c r="E503" s="388" t="inlineStr">
        <is>
          <t>heures</t>
        </is>
      </c>
      <c r="F503" s="388" t="n"/>
      <c r="G503" s="388" t="n"/>
      <c r="H503" s="388" t="n"/>
      <c r="I503" s="388" t="n"/>
      <c r="J503" s="388" t="n"/>
      <c r="K503" s="388" t="n"/>
    </row>
    <row r="504" ht="15" customHeight="1" s="389">
      <c r="A504" s="737" t="n"/>
      <c r="B504" s="655" t="inlineStr">
        <is>
          <t>-</t>
        </is>
      </c>
      <c r="C504" s="388">
        <f>IF(Extractions!L91="RTTA",Extractions!D91,"")</f>
        <v/>
      </c>
      <c r="D504" s="388">
        <f>IF(C504&lt;&gt;"",Extractions!M91,"")</f>
        <v/>
      </c>
      <c r="E504" s="388" t="inlineStr">
        <is>
          <t>heures</t>
        </is>
      </c>
      <c r="F504" s="388" t="n"/>
      <c r="G504" s="388" t="n"/>
      <c r="H504" s="388" t="n"/>
      <c r="I504" s="388" t="n"/>
      <c r="J504" s="388" t="n"/>
      <c r="K504" s="388" t="n"/>
    </row>
    <row r="505" ht="15" customHeight="1" s="389">
      <c r="A505" s="737" t="n"/>
      <c r="B505" s="655" t="inlineStr">
        <is>
          <t>-</t>
        </is>
      </c>
      <c r="C505" s="388">
        <f>IF(Extractions!L92="RTTA",Extractions!D92,"")</f>
        <v/>
      </c>
      <c r="D505" s="388">
        <f>IF(C505&lt;&gt;"",Extractions!M92,"")</f>
        <v/>
      </c>
      <c r="E505" s="388" t="inlineStr">
        <is>
          <t>heures</t>
        </is>
      </c>
      <c r="F505" s="388" t="n"/>
      <c r="G505" s="388" t="n"/>
      <c r="H505" s="388" t="n"/>
      <c r="I505" s="388" t="n"/>
      <c r="J505" s="388" t="n"/>
      <c r="K505" s="388" t="n"/>
    </row>
    <row r="506" ht="15" customHeight="1" s="389">
      <c r="A506" s="737" t="n"/>
      <c r="B506" s="655" t="inlineStr">
        <is>
          <t>-</t>
        </is>
      </c>
      <c r="C506" s="388">
        <f>IF(Extractions!L93="RTTA",Extractions!D93,"")</f>
        <v/>
      </c>
      <c r="D506" s="388">
        <f>IF(C506&lt;&gt;"",Extractions!M93,"")</f>
        <v/>
      </c>
      <c r="E506" s="388" t="inlineStr">
        <is>
          <t>heures</t>
        </is>
      </c>
      <c r="F506" s="388" t="n"/>
      <c r="G506" s="388" t="n"/>
      <c r="H506" s="388" t="n"/>
      <c r="I506" s="388" t="n"/>
      <c r="J506" s="388" t="n"/>
      <c r="K506" s="388" t="n"/>
    </row>
    <row r="507" ht="15" customHeight="1" s="389">
      <c r="A507" s="737" t="n"/>
      <c r="B507" s="655" t="inlineStr">
        <is>
          <t>-</t>
        </is>
      </c>
      <c r="C507" s="388">
        <f>IF(Extractions!L94="RTTA",Extractions!D94,"")</f>
        <v/>
      </c>
      <c r="D507" s="388">
        <f>IF(C507&lt;&gt;"",Extractions!M94,"")</f>
        <v/>
      </c>
      <c r="E507" s="388" t="inlineStr">
        <is>
          <t>heures</t>
        </is>
      </c>
      <c r="F507" s="388" t="n"/>
      <c r="G507" s="388" t="n"/>
      <c r="H507" s="388" t="n"/>
      <c r="I507" s="388" t="n"/>
      <c r="J507" s="388" t="n"/>
      <c r="K507" s="388" t="n"/>
    </row>
    <row r="508" ht="15" customHeight="1" s="389">
      <c r="A508" s="737" t="n"/>
      <c r="B508" s="655" t="inlineStr">
        <is>
          <t>-</t>
        </is>
      </c>
      <c r="C508" s="388">
        <f>IF(Extractions!L95="RTTA",Extractions!D95,"")</f>
        <v/>
      </c>
      <c r="D508" s="388">
        <f>IF(C508&lt;&gt;"",Extractions!M95,"")</f>
        <v/>
      </c>
      <c r="E508" s="388" t="inlineStr">
        <is>
          <t>heures</t>
        </is>
      </c>
      <c r="F508" s="388" t="n"/>
      <c r="G508" s="388" t="n"/>
      <c r="H508" s="388" t="n"/>
      <c r="I508" s="388" t="n"/>
      <c r="J508" s="388" t="n"/>
      <c r="K508" s="388" t="n"/>
    </row>
    <row r="509" ht="15" customHeight="1" s="389">
      <c r="A509" s="737" t="n"/>
      <c r="B509" s="655" t="inlineStr">
        <is>
          <t>-</t>
        </is>
      </c>
      <c r="C509" s="388">
        <f>IF(Extractions!L96="RTTA",Extractions!D96,"")</f>
        <v/>
      </c>
      <c r="D509" s="388">
        <f>IF(C509&lt;&gt;"",Extractions!M96,"")</f>
        <v/>
      </c>
      <c r="E509" s="388" t="inlineStr">
        <is>
          <t>heures</t>
        </is>
      </c>
      <c r="F509" s="388" t="n"/>
      <c r="G509" s="388" t="n"/>
      <c r="H509" s="388" t="n"/>
      <c r="I509" s="388" t="n"/>
      <c r="J509" s="388" t="n"/>
      <c r="K509" s="388" t="n"/>
    </row>
    <row r="510" ht="15" customHeight="1" s="389">
      <c r="A510" s="737" t="n"/>
      <c r="B510" s="655" t="inlineStr">
        <is>
          <t>-</t>
        </is>
      </c>
      <c r="C510" s="388">
        <f>IF(Extractions!L97="RTTA",Extractions!D97,"")</f>
        <v/>
      </c>
      <c r="D510" s="388">
        <f>IF(C510&lt;&gt;"",Extractions!M97,"")</f>
        <v/>
      </c>
      <c r="E510" s="388" t="inlineStr">
        <is>
          <t>heures</t>
        </is>
      </c>
      <c r="F510" s="388" t="n"/>
      <c r="G510" s="388" t="n"/>
      <c r="H510" s="388" t="n"/>
      <c r="I510" s="388" t="n"/>
      <c r="J510" s="388" t="n"/>
      <c r="K510" s="388" t="n"/>
    </row>
    <row r="511" ht="15" customHeight="1" s="389">
      <c r="A511" s="737" t="n"/>
      <c r="B511" s="655" t="inlineStr">
        <is>
          <t>-</t>
        </is>
      </c>
      <c r="C511" s="388">
        <f>IF(Extractions!L98="RTTA",Extractions!D98,"")</f>
        <v/>
      </c>
      <c r="D511" s="388">
        <f>IF(C511&lt;&gt;"",Extractions!M98,"")</f>
        <v/>
      </c>
      <c r="E511" s="388" t="inlineStr">
        <is>
          <t>heures</t>
        </is>
      </c>
      <c r="F511" s="388" t="n"/>
      <c r="G511" s="388" t="n"/>
      <c r="H511" s="388" t="n"/>
      <c r="I511" s="388" t="n"/>
      <c r="J511" s="388" t="n"/>
      <c r="K511" s="388" t="n"/>
    </row>
    <row r="512" ht="15" customHeight="1" s="389">
      <c r="A512" s="737" t="n"/>
      <c r="B512" s="655" t="inlineStr">
        <is>
          <t>-</t>
        </is>
      </c>
      <c r="C512" s="388">
        <f>IF(Extractions!L99="RTTA",Extractions!D99,"")</f>
        <v/>
      </c>
      <c r="D512" s="388">
        <f>IF(C512&lt;&gt;"",Extractions!M99,"")</f>
        <v/>
      </c>
      <c r="E512" s="388" t="inlineStr">
        <is>
          <t>heures</t>
        </is>
      </c>
      <c r="F512" s="388" t="n"/>
      <c r="G512" s="388" t="n"/>
      <c r="H512" s="388" t="n"/>
      <c r="I512" s="388" t="n"/>
      <c r="J512" s="388" t="n"/>
      <c r="K512" s="388" t="n"/>
    </row>
    <row r="513" ht="15" customHeight="1" s="389">
      <c r="A513" s="737" t="n"/>
      <c r="B513" s="655" t="inlineStr">
        <is>
          <t>-</t>
        </is>
      </c>
      <c r="C513" s="388">
        <f>IF(Extractions!L100="RTTA",Extractions!D100,"")</f>
        <v/>
      </c>
      <c r="D513" s="388">
        <f>IF(C513&lt;&gt;"",Extractions!M100,"")</f>
        <v/>
      </c>
      <c r="E513" s="388" t="inlineStr">
        <is>
          <t>heures</t>
        </is>
      </c>
      <c r="F513" s="388" t="n"/>
      <c r="G513" s="388" t="n"/>
      <c r="H513" s="388" t="n"/>
      <c r="I513" s="388" t="n"/>
      <c r="J513" s="388" t="n"/>
      <c r="K513" s="388" t="n"/>
    </row>
    <row r="514" ht="15" customHeight="1" s="389">
      <c r="A514" s="737" t="n"/>
      <c r="B514" s="655" t="inlineStr">
        <is>
          <t>-</t>
        </is>
      </c>
      <c r="C514" s="388">
        <f>IF(Extractions!L101="RTTA",Extractions!D101,"")</f>
        <v/>
      </c>
      <c r="D514" s="388">
        <f>IF(C514&lt;&gt;"",Extractions!M101,"")</f>
        <v/>
      </c>
      <c r="E514" s="388" t="inlineStr">
        <is>
          <t>heures</t>
        </is>
      </c>
      <c r="F514" s="388" t="n"/>
      <c r="G514" s="388" t="n"/>
      <c r="H514" s="388" t="n"/>
      <c r="I514" s="388" t="n"/>
      <c r="J514" s="388" t="n"/>
      <c r="K514" s="388" t="n"/>
    </row>
    <row r="515" ht="15" customHeight="1" s="389">
      <c r="A515" s="737" t="n"/>
      <c r="B515" s="655" t="inlineStr">
        <is>
          <t>-</t>
        </is>
      </c>
      <c r="C515" s="388">
        <f>IF(Extractions!L102="RTTA",Extractions!D102,"")</f>
        <v/>
      </c>
      <c r="D515" s="388">
        <f>IF(C515&lt;&gt;"",Extractions!M102,"")</f>
        <v/>
      </c>
      <c r="E515" s="388" t="inlineStr">
        <is>
          <t>heures</t>
        </is>
      </c>
      <c r="F515" s="388" t="n"/>
      <c r="G515" s="388" t="n"/>
      <c r="H515" s="388" t="n"/>
      <c r="I515" s="388" t="n"/>
      <c r="J515" s="388" t="n"/>
      <c r="K515" s="388" t="n"/>
    </row>
    <row r="516" ht="15" customHeight="1" s="389">
      <c r="A516" s="737" t="n"/>
      <c r="B516" s="655" t="inlineStr">
        <is>
          <t>-</t>
        </is>
      </c>
      <c r="C516" s="388">
        <f>IF(Extractions!L103="RTTA",Extractions!D103,"")</f>
        <v/>
      </c>
      <c r="D516" s="388">
        <f>IF(C516&lt;&gt;"",Extractions!M103,"")</f>
        <v/>
      </c>
      <c r="E516" s="388" t="inlineStr">
        <is>
          <t>heures</t>
        </is>
      </c>
      <c r="F516" s="388" t="n"/>
      <c r="G516" s="388" t="n"/>
      <c r="H516" s="388" t="n"/>
      <c r="I516" s="388" t="n"/>
      <c r="J516" s="388" t="n"/>
      <c r="K516" s="388" t="n"/>
    </row>
    <row r="517" ht="15" customHeight="1" s="389">
      <c r="A517" s="737" t="n"/>
      <c r="B517" s="655" t="inlineStr">
        <is>
          <t>-</t>
        </is>
      </c>
      <c r="C517" s="388">
        <f>IF(Extractions!L104="RTTA",Extractions!D104,"")</f>
        <v/>
      </c>
      <c r="D517" s="388">
        <f>IF(C517&lt;&gt;"",Extractions!M104,"")</f>
        <v/>
      </c>
      <c r="E517" s="388" t="inlineStr">
        <is>
          <t>heures</t>
        </is>
      </c>
      <c r="F517" s="388" t="n"/>
      <c r="G517" s="388" t="n"/>
      <c r="H517" s="388" t="n"/>
      <c r="I517" s="388" t="n"/>
      <c r="J517" s="388" t="n"/>
      <c r="K517" s="388" t="n"/>
    </row>
    <row r="518" ht="15" customHeight="1" s="389">
      <c r="A518" s="737" t="n"/>
      <c r="B518" s="655" t="inlineStr">
        <is>
          <t>-</t>
        </is>
      </c>
      <c r="C518" s="388">
        <f>IF(Extractions!L105="RTTA",Extractions!D105,"")</f>
        <v/>
      </c>
      <c r="D518" s="388">
        <f>IF(C518&lt;&gt;"",Extractions!M105,"")</f>
        <v/>
      </c>
      <c r="E518" s="388" t="inlineStr">
        <is>
          <t>heures</t>
        </is>
      </c>
      <c r="F518" s="388" t="n"/>
      <c r="G518" s="388" t="n"/>
      <c r="H518" s="388" t="n"/>
      <c r="I518" s="388" t="n"/>
      <c r="J518" s="388" t="n"/>
      <c r="K518" s="388" t="n"/>
    </row>
    <row r="519" ht="15" customHeight="1" s="389">
      <c r="A519" s="737" t="n"/>
      <c r="B519" s="655" t="inlineStr">
        <is>
          <t>-</t>
        </is>
      </c>
      <c r="C519" s="388">
        <f>IF(Extractions!L106="RTTA",Extractions!D106,"")</f>
        <v/>
      </c>
      <c r="D519" s="388">
        <f>IF(C519&lt;&gt;"",Extractions!M106,"")</f>
        <v/>
      </c>
      <c r="E519" s="388" t="inlineStr">
        <is>
          <t>heures</t>
        </is>
      </c>
      <c r="F519" s="388" t="n"/>
      <c r="G519" s="388" t="n"/>
      <c r="H519" s="388" t="n"/>
      <c r="I519" s="388" t="n"/>
      <c r="J519" s="388" t="n"/>
      <c r="K519" s="388" t="n"/>
    </row>
    <row r="520" ht="15" customHeight="1" s="389">
      <c r="A520" s="737" t="n"/>
      <c r="B520" s="655" t="inlineStr">
        <is>
          <t>-</t>
        </is>
      </c>
      <c r="C520" s="388">
        <f>IF(Extractions!L107="RTTA",Extractions!D107,"")</f>
        <v/>
      </c>
      <c r="D520" s="388">
        <f>IF(C520&lt;&gt;"",Extractions!M107,"")</f>
        <v/>
      </c>
      <c r="E520" s="388" t="inlineStr">
        <is>
          <t>heures</t>
        </is>
      </c>
      <c r="F520" s="388" t="n"/>
      <c r="G520" s="388" t="n"/>
      <c r="H520" s="388" t="n"/>
      <c r="I520" s="388" t="n"/>
      <c r="J520" s="388" t="n"/>
      <c r="K520" s="388" t="n"/>
    </row>
    <row r="521" ht="15" customHeight="1" s="389">
      <c r="A521" s="737" t="n"/>
      <c r="B521" s="655" t="inlineStr">
        <is>
          <t>-</t>
        </is>
      </c>
      <c r="C521" s="388">
        <f>IF(Extractions!L108="RTTA",Extractions!D108,"")</f>
        <v/>
      </c>
      <c r="D521" s="388">
        <f>IF(C521&lt;&gt;"",Extractions!M108,"")</f>
        <v/>
      </c>
      <c r="E521" s="388" t="inlineStr">
        <is>
          <t>heures</t>
        </is>
      </c>
      <c r="F521" s="388" t="n"/>
      <c r="G521" s="388" t="n"/>
      <c r="H521" s="388" t="n"/>
      <c r="I521" s="388" t="n"/>
      <c r="J521" s="388" t="n"/>
      <c r="K521" s="388" t="n"/>
    </row>
    <row r="522" ht="15" customHeight="1" s="389">
      <c r="A522" s="737" t="n"/>
      <c r="B522" s="655" t="inlineStr">
        <is>
          <t>-</t>
        </is>
      </c>
      <c r="C522" s="388">
        <f>IF(Extractions!L109="RTTA",Extractions!D109,"")</f>
        <v/>
      </c>
      <c r="D522" s="388">
        <f>IF(C522&lt;&gt;"",Extractions!M109,"")</f>
        <v/>
      </c>
      <c r="E522" s="388" t="inlineStr">
        <is>
          <t>heures</t>
        </is>
      </c>
      <c r="F522" s="388" t="n"/>
      <c r="G522" s="388" t="n"/>
      <c r="H522" s="388" t="n"/>
      <c r="I522" s="388" t="n"/>
      <c r="J522" s="388" t="n"/>
      <c r="K522" s="388" t="n"/>
    </row>
    <row r="523" ht="15" customHeight="1" s="389">
      <c r="A523" s="737" t="n"/>
      <c r="B523" s="655" t="inlineStr">
        <is>
          <t>-</t>
        </is>
      </c>
      <c r="C523" s="388">
        <f>IF(Extractions!L110="RTTA",Extractions!D110,"")</f>
        <v/>
      </c>
      <c r="D523" s="388">
        <f>IF(C523&lt;&gt;"",Extractions!M110,"")</f>
        <v/>
      </c>
      <c r="E523" s="388" t="inlineStr">
        <is>
          <t>heures</t>
        </is>
      </c>
      <c r="F523" s="388" t="n"/>
      <c r="G523" s="388" t="n"/>
      <c r="H523" s="388" t="n"/>
      <c r="I523" s="388" t="n"/>
      <c r="J523" s="388" t="n"/>
      <c r="K523" s="388" t="n"/>
    </row>
    <row r="524" ht="15" customHeight="1" s="389">
      <c r="A524" s="737" t="n"/>
      <c r="B524" s="655" t="inlineStr">
        <is>
          <t>-</t>
        </is>
      </c>
      <c r="C524" s="388">
        <f>IF(Extractions!L111="RTTA",Extractions!D111,"")</f>
        <v/>
      </c>
      <c r="D524" s="388">
        <f>IF(C524&lt;&gt;"",Extractions!M111,"")</f>
        <v/>
      </c>
      <c r="E524" s="388" t="inlineStr">
        <is>
          <t>heures</t>
        </is>
      </c>
      <c r="F524" s="388" t="n"/>
      <c r="G524" s="388" t="n"/>
      <c r="H524" s="388" t="n"/>
      <c r="I524" s="388" t="n"/>
      <c r="J524" s="388" t="n"/>
      <c r="K524" s="388" t="n"/>
    </row>
    <row r="525" ht="15" customHeight="1" s="389">
      <c r="A525" s="737" t="n"/>
      <c r="B525" s="655" t="inlineStr">
        <is>
          <t>-</t>
        </is>
      </c>
      <c r="C525" s="388">
        <f>IF(Extractions!L112="RTTA",Extractions!D112,"")</f>
        <v/>
      </c>
      <c r="D525" s="388">
        <f>IF(C525&lt;&gt;"",Extractions!M112,"")</f>
        <v/>
      </c>
      <c r="E525" s="388" t="inlineStr">
        <is>
          <t>heures</t>
        </is>
      </c>
      <c r="F525" s="388" t="n"/>
      <c r="G525" s="388" t="n"/>
      <c r="H525" s="388" t="n"/>
      <c r="I525" s="388" t="n"/>
      <c r="J525" s="388" t="n"/>
      <c r="K525" s="388" t="n"/>
    </row>
    <row r="526" ht="15" customHeight="1" s="389">
      <c r="A526" s="737" t="n"/>
      <c r="B526" s="655" t="inlineStr">
        <is>
          <t>-</t>
        </is>
      </c>
      <c r="C526" s="388">
        <f>IF(Extractions!L113="RTTA",Extractions!D113,"")</f>
        <v/>
      </c>
      <c r="D526" s="388">
        <f>IF(C526&lt;&gt;"",Extractions!M113,"")</f>
        <v/>
      </c>
      <c r="E526" s="388" t="inlineStr">
        <is>
          <t>heures</t>
        </is>
      </c>
      <c r="F526" s="388" t="n"/>
      <c r="G526" s="388" t="n"/>
      <c r="H526" s="388" t="n"/>
      <c r="I526" s="388" t="n"/>
      <c r="J526" s="388" t="n"/>
      <c r="K526" s="388" t="n"/>
    </row>
    <row r="527" ht="15" customHeight="1" s="389">
      <c r="A527" s="737" t="n"/>
      <c r="B527" s="655" t="inlineStr">
        <is>
          <t>-</t>
        </is>
      </c>
      <c r="C527" s="388">
        <f>IF(Extractions!L114="RTTA",Extractions!D114,"")</f>
        <v/>
      </c>
      <c r="D527" s="388">
        <f>IF(C527&lt;&gt;"",Extractions!M114,"")</f>
        <v/>
      </c>
      <c r="E527" s="388" t="inlineStr">
        <is>
          <t>heures</t>
        </is>
      </c>
      <c r="F527" s="388" t="n"/>
      <c r="G527" s="388" t="n"/>
      <c r="H527" s="388" t="n"/>
      <c r="I527" s="388" t="n"/>
      <c r="J527" s="388" t="n"/>
      <c r="K527" s="388" t="n"/>
    </row>
    <row r="528" ht="15" customHeight="1" s="389">
      <c r="A528" s="737" t="n"/>
      <c r="B528" s="655" t="inlineStr">
        <is>
          <t>-</t>
        </is>
      </c>
      <c r="C528" s="388">
        <f>IF(Extractions!L115="RTTA",Extractions!D115,"")</f>
        <v/>
      </c>
      <c r="D528" s="388">
        <f>IF(C528&lt;&gt;"",Extractions!M115,"")</f>
        <v/>
      </c>
      <c r="E528" s="388" t="inlineStr">
        <is>
          <t>heures</t>
        </is>
      </c>
      <c r="F528" s="388" t="n"/>
      <c r="G528" s="388" t="n"/>
      <c r="H528" s="388" t="n"/>
      <c r="I528" s="388" t="n"/>
      <c r="J528" s="388" t="n"/>
      <c r="K528" s="388" t="n"/>
    </row>
    <row r="529" ht="15" customHeight="1" s="389">
      <c r="A529" s="737" t="n"/>
      <c r="B529" s="655" t="inlineStr">
        <is>
          <t>-</t>
        </is>
      </c>
      <c r="C529" s="388">
        <f>IF(Extractions!L116="RTTA",Extractions!D116,"")</f>
        <v/>
      </c>
      <c r="D529" s="388">
        <f>IF(C529&lt;&gt;"",Extractions!M116,"")</f>
        <v/>
      </c>
      <c r="E529" s="388" t="inlineStr">
        <is>
          <t>heures</t>
        </is>
      </c>
      <c r="F529" s="388" t="n"/>
      <c r="G529" s="388" t="n"/>
      <c r="H529" s="388" t="n"/>
      <c r="I529" s="388" t="n"/>
      <c r="J529" s="388" t="n"/>
      <c r="K529" s="388" t="n"/>
    </row>
    <row r="530" ht="15" customHeight="1" s="389">
      <c r="A530" s="737" t="n"/>
      <c r="B530" s="655" t="inlineStr">
        <is>
          <t>-</t>
        </is>
      </c>
      <c r="C530" s="388">
        <f>IF(Extractions!L117="RTTA",Extractions!D117,"")</f>
        <v/>
      </c>
      <c r="D530" s="388">
        <f>IF(C530&lt;&gt;"",Extractions!M117,"")</f>
        <v/>
      </c>
      <c r="E530" s="388" t="inlineStr">
        <is>
          <t>heures</t>
        </is>
      </c>
      <c r="F530" s="388" t="n"/>
      <c r="G530" s="388" t="n"/>
      <c r="H530" s="388" t="n"/>
      <c r="I530" s="388" t="n"/>
      <c r="J530" s="388" t="n"/>
      <c r="K530" s="388" t="n"/>
    </row>
    <row r="531" ht="15" customHeight="1" s="389">
      <c r="A531" s="737" t="n"/>
      <c r="B531" s="655" t="inlineStr">
        <is>
          <t>-</t>
        </is>
      </c>
      <c r="C531" s="388">
        <f>IF(Extractions!L118="RTTA",Extractions!D118,"")</f>
        <v/>
      </c>
      <c r="D531" s="388">
        <f>IF(C531&lt;&gt;"",Extractions!M118,"")</f>
        <v/>
      </c>
      <c r="E531" s="388" t="inlineStr">
        <is>
          <t>heures</t>
        </is>
      </c>
      <c r="F531" s="388" t="n"/>
      <c r="G531" s="388" t="n"/>
      <c r="H531" s="388" t="n"/>
      <c r="I531" s="388" t="n"/>
      <c r="J531" s="388" t="n"/>
      <c r="K531" s="388" t="n"/>
    </row>
    <row r="532" ht="15" customHeight="1" s="389">
      <c r="A532" s="737" t="n"/>
      <c r="B532" s="655" t="inlineStr">
        <is>
          <t>-</t>
        </is>
      </c>
      <c r="C532" s="388">
        <f>IF(Extractions!L119="RTTA",Extractions!D119,"")</f>
        <v/>
      </c>
      <c r="D532" s="388">
        <f>IF(C532&lt;&gt;"",Extractions!M119,"")</f>
        <v/>
      </c>
      <c r="E532" s="388" t="inlineStr">
        <is>
          <t>heures</t>
        </is>
      </c>
      <c r="F532" s="388" t="n"/>
      <c r="G532" s="388" t="n"/>
      <c r="H532" s="388" t="n"/>
      <c r="I532" s="388" t="n"/>
      <c r="J532" s="388" t="n"/>
      <c r="K532" s="388" t="n"/>
    </row>
    <row r="533" ht="15" customHeight="1" s="389">
      <c r="A533" s="737" t="n"/>
      <c r="B533" s="655" t="inlineStr">
        <is>
          <t>-</t>
        </is>
      </c>
      <c r="C533" s="388">
        <f>IF(Extractions!L120="RTTA",Extractions!D120,"")</f>
        <v/>
      </c>
      <c r="D533" s="388">
        <f>IF(C533&lt;&gt;"",Extractions!M120,"")</f>
        <v/>
      </c>
      <c r="E533" s="388" t="inlineStr">
        <is>
          <t>heures</t>
        </is>
      </c>
      <c r="F533" s="388" t="n"/>
      <c r="G533" s="388" t="n"/>
      <c r="H533" s="388" t="n"/>
      <c r="I533" s="388" t="n"/>
      <c r="J533" s="388" t="n"/>
      <c r="K533" s="388" t="n"/>
    </row>
    <row r="534" ht="15" customHeight="1" s="389">
      <c r="A534" s="737" t="n"/>
      <c r="B534" s="655" t="inlineStr">
        <is>
          <t>-</t>
        </is>
      </c>
      <c r="C534" s="388">
        <f>IF(Extractions!L121="RTTA",Extractions!D121,"")</f>
        <v/>
      </c>
      <c r="D534" s="388">
        <f>IF(C534&lt;&gt;"",Extractions!M121,"")</f>
        <v/>
      </c>
      <c r="E534" s="388" t="inlineStr">
        <is>
          <t>heures</t>
        </is>
      </c>
      <c r="F534" s="388" t="n"/>
      <c r="G534" s="388" t="n"/>
      <c r="H534" s="388" t="n"/>
      <c r="I534" s="388" t="n"/>
      <c r="J534" s="388" t="n"/>
      <c r="K534" s="388" t="n"/>
    </row>
    <row r="535" ht="15" customHeight="1" s="389">
      <c r="A535" s="737" t="n"/>
      <c r="B535" s="655" t="inlineStr">
        <is>
          <t>-</t>
        </is>
      </c>
      <c r="C535" s="388">
        <f>IF(Extractions!L122="RTTA",Extractions!D122,"")</f>
        <v/>
      </c>
      <c r="D535" s="388">
        <f>IF(C535&lt;&gt;"",Extractions!M122,"")</f>
        <v/>
      </c>
      <c r="E535" s="388" t="inlineStr">
        <is>
          <t>heures</t>
        </is>
      </c>
      <c r="F535" s="388" t="n"/>
      <c r="G535" s="388" t="n"/>
      <c r="H535" s="388" t="n"/>
      <c r="I535" s="388" t="n"/>
      <c r="J535" s="388" t="n"/>
      <c r="K535" s="388" t="n"/>
    </row>
    <row r="536" ht="15" customHeight="1" s="389">
      <c r="A536" s="737" t="n"/>
      <c r="B536" s="655" t="inlineStr">
        <is>
          <t>-</t>
        </is>
      </c>
      <c r="C536" s="388">
        <f>IF(Extractions!L123="RTTA",Extractions!D123,"")</f>
        <v/>
      </c>
      <c r="D536" s="388">
        <f>IF(C536&lt;&gt;"",Extractions!M123,"")</f>
        <v/>
      </c>
      <c r="E536" s="388" t="inlineStr">
        <is>
          <t>heures</t>
        </is>
      </c>
      <c r="F536" s="388" t="n"/>
      <c r="G536" s="388" t="n"/>
      <c r="H536" s="388" t="n"/>
      <c r="I536" s="388" t="n"/>
      <c r="J536" s="388" t="n"/>
      <c r="K536" s="388" t="n"/>
    </row>
    <row r="537" ht="15" customHeight="1" s="389">
      <c r="A537" s="737" t="n"/>
      <c r="B537" s="655" t="inlineStr">
        <is>
          <t>-</t>
        </is>
      </c>
      <c r="C537" s="388">
        <f>IF(Extractions!L124="RTTA",Extractions!D124,"")</f>
        <v/>
      </c>
      <c r="D537" s="388">
        <f>IF(C537&lt;&gt;"",Extractions!M124,"")</f>
        <v/>
      </c>
      <c r="E537" s="388" t="inlineStr">
        <is>
          <t>heures</t>
        </is>
      </c>
      <c r="F537" s="388" t="n"/>
      <c r="G537" s="388" t="n"/>
      <c r="H537" s="388" t="n"/>
      <c r="I537" s="388" t="n"/>
      <c r="J537" s="388" t="n"/>
      <c r="K537" s="388" t="n"/>
    </row>
    <row r="538" ht="15" customHeight="1" s="389">
      <c r="A538" s="737" t="n"/>
      <c r="B538" s="655" t="inlineStr">
        <is>
          <t>-</t>
        </is>
      </c>
      <c r="C538" s="388">
        <f>IF(Extractions!L125="RTTA",Extractions!D125,"")</f>
        <v/>
      </c>
      <c r="D538" s="388">
        <f>IF(C538&lt;&gt;"",Extractions!M125,"")</f>
        <v/>
      </c>
      <c r="E538" s="388" t="inlineStr">
        <is>
          <t>heures</t>
        </is>
      </c>
      <c r="F538" s="388" t="n"/>
      <c r="G538" s="388" t="n"/>
      <c r="H538" s="388" t="n"/>
      <c r="I538" s="388" t="n"/>
      <c r="J538" s="388" t="n"/>
      <c r="K538" s="388" t="n"/>
    </row>
    <row r="539" ht="15" customHeight="1" s="389">
      <c r="A539" s="737" t="n"/>
      <c r="B539" s="655" t="inlineStr">
        <is>
          <t>-</t>
        </is>
      </c>
      <c r="C539" s="388">
        <f>IF(Extractions!L126="RTTA",Extractions!D126,"")</f>
        <v/>
      </c>
      <c r="D539" s="388">
        <f>IF(C539&lt;&gt;"",Extractions!M126,"")</f>
        <v/>
      </c>
      <c r="E539" s="388" t="inlineStr">
        <is>
          <t>heures</t>
        </is>
      </c>
      <c r="F539" s="388" t="n"/>
      <c r="G539" s="388" t="n"/>
      <c r="H539" s="388" t="n"/>
      <c r="I539" s="388" t="n"/>
      <c r="J539" s="388" t="n"/>
      <c r="K539" s="388" t="n"/>
    </row>
    <row r="540" ht="15" customHeight="1" s="389">
      <c r="A540" s="737" t="n"/>
      <c r="B540" s="655" t="inlineStr">
        <is>
          <t>-</t>
        </is>
      </c>
      <c r="C540" s="388">
        <f>IF(Extractions!L127="RTTA",Extractions!D127,"")</f>
        <v/>
      </c>
      <c r="D540" s="388">
        <f>IF(C540&lt;&gt;"",Extractions!M127,"")</f>
        <v/>
      </c>
      <c r="E540" s="388" t="inlineStr">
        <is>
          <t>heures</t>
        </is>
      </c>
      <c r="F540" s="388" t="n"/>
      <c r="G540" s="388" t="n"/>
      <c r="H540" s="388" t="n"/>
      <c r="I540" s="388" t="n"/>
      <c r="J540" s="388" t="n"/>
      <c r="K540" s="388" t="n"/>
    </row>
    <row r="541" ht="15" customHeight="1" s="389">
      <c r="A541" s="737" t="n"/>
      <c r="B541" s="655" t="inlineStr">
        <is>
          <t>-</t>
        </is>
      </c>
      <c r="C541" s="388">
        <f>IF(Extractions!L128="RTTA",Extractions!D128,"")</f>
        <v/>
      </c>
      <c r="D541" s="388">
        <f>IF(C541&lt;&gt;"",Extractions!M128,"")</f>
        <v/>
      </c>
      <c r="E541" s="388" t="inlineStr">
        <is>
          <t>heures</t>
        </is>
      </c>
      <c r="F541" s="388" t="n"/>
      <c r="G541" s="388" t="n"/>
      <c r="H541" s="388" t="n"/>
      <c r="I541" s="388" t="n"/>
      <c r="J541" s="388" t="n"/>
      <c r="K541" s="388" t="n"/>
    </row>
    <row r="542" ht="15" customHeight="1" s="389">
      <c r="A542" s="737" t="n"/>
      <c r="B542" s="655" t="inlineStr">
        <is>
          <t>-</t>
        </is>
      </c>
      <c r="C542" s="388">
        <f>IF(Extractions!L129="RTTA",Extractions!D129,"")</f>
        <v/>
      </c>
      <c r="D542" s="388">
        <f>IF(C542&lt;&gt;"",Extractions!M129,"")</f>
        <v/>
      </c>
      <c r="E542" s="388" t="inlineStr">
        <is>
          <t>heures</t>
        </is>
      </c>
      <c r="F542" s="388" t="n"/>
      <c r="G542" s="388" t="n"/>
      <c r="H542" s="388" t="n"/>
      <c r="I542" s="388" t="n"/>
      <c r="J542" s="388" t="n"/>
      <c r="K542" s="388" t="n"/>
    </row>
    <row r="543" ht="15" customHeight="1" s="389">
      <c r="A543" s="737" t="n"/>
      <c r="B543" s="655" t="inlineStr">
        <is>
          <t>-</t>
        </is>
      </c>
      <c r="C543" s="388">
        <f>IF(Extractions!L130="RTTA",Extractions!D130,"")</f>
        <v/>
      </c>
      <c r="D543" s="388">
        <f>IF(C543&lt;&gt;"",Extractions!M130,"")</f>
        <v/>
      </c>
      <c r="E543" s="388" t="inlineStr">
        <is>
          <t>heures</t>
        </is>
      </c>
      <c r="F543" s="388" t="n"/>
      <c r="G543" s="388" t="n"/>
      <c r="H543" s="388" t="n"/>
      <c r="I543" s="388" t="n"/>
      <c r="J543" s="388" t="n"/>
      <c r="K543" s="388" t="n"/>
    </row>
    <row r="544" ht="15" customHeight="1" s="389">
      <c r="A544" s="737" t="n"/>
      <c r="B544" s="655" t="inlineStr">
        <is>
          <t>-</t>
        </is>
      </c>
      <c r="C544" s="388">
        <f>IF(Extractions!L131="RTTA",Extractions!D131,"")</f>
        <v/>
      </c>
      <c r="D544" s="388">
        <f>IF(C544&lt;&gt;"",Extractions!M131,"")</f>
        <v/>
      </c>
      <c r="E544" s="388" t="inlineStr">
        <is>
          <t>heures</t>
        </is>
      </c>
      <c r="F544" s="388" t="n"/>
      <c r="G544" s="388" t="n"/>
      <c r="H544" s="388" t="n"/>
      <c r="I544" s="388" t="n"/>
      <c r="J544" s="388" t="n"/>
      <c r="K544" s="388" t="n"/>
    </row>
    <row r="545" ht="15" customHeight="1" s="389">
      <c r="A545" s="737" t="n"/>
      <c r="B545" s="655" t="inlineStr">
        <is>
          <t>-</t>
        </is>
      </c>
      <c r="C545" s="388">
        <f>IF(Extractions!L132="RTTA",Extractions!D132,"")</f>
        <v/>
      </c>
      <c r="D545" s="388">
        <f>IF(C545&lt;&gt;"",Extractions!M132,"")</f>
        <v/>
      </c>
      <c r="E545" s="388" t="inlineStr">
        <is>
          <t>heures</t>
        </is>
      </c>
      <c r="F545" s="388" t="n"/>
      <c r="G545" s="388" t="n"/>
      <c r="H545" s="388" t="n"/>
      <c r="I545" s="388" t="n"/>
      <c r="J545" s="388" t="n"/>
      <c r="K545" s="388" t="n"/>
    </row>
    <row r="546" ht="15" customHeight="1" s="389">
      <c r="A546" s="737" t="n"/>
      <c r="B546" s="655" t="inlineStr">
        <is>
          <t>-</t>
        </is>
      </c>
      <c r="C546" s="388">
        <f>IF(Extractions!L133="RTTA",Extractions!D133,"")</f>
        <v/>
      </c>
      <c r="D546" s="388">
        <f>IF(C546&lt;&gt;"",Extractions!M133,"")</f>
        <v/>
      </c>
      <c r="E546" s="388" t="inlineStr">
        <is>
          <t>heures</t>
        </is>
      </c>
      <c r="F546" s="388" t="n"/>
      <c r="G546" s="388" t="n"/>
      <c r="H546" s="388" t="n"/>
      <c r="I546" s="388" t="n"/>
      <c r="J546" s="388" t="n"/>
      <c r="K546" s="388" t="n"/>
    </row>
    <row r="547" ht="15" customHeight="1" s="389">
      <c r="A547" s="737" t="n"/>
      <c r="B547" s="655" t="inlineStr">
        <is>
          <t>-</t>
        </is>
      </c>
      <c r="C547" s="388">
        <f>IF(Extractions!L134="RTTA",Extractions!D134,"")</f>
        <v/>
      </c>
      <c r="D547" s="388">
        <f>IF(C547&lt;&gt;"",Extractions!M134,"")</f>
        <v/>
      </c>
      <c r="E547" s="388" t="inlineStr">
        <is>
          <t>heures</t>
        </is>
      </c>
      <c r="F547" s="388" t="n"/>
      <c r="G547" s="388" t="n"/>
      <c r="H547" s="388" t="n"/>
      <c r="I547" s="388" t="n"/>
      <c r="J547" s="388" t="n"/>
      <c r="K547" s="388" t="n"/>
    </row>
    <row r="548" ht="15" customHeight="1" s="389">
      <c r="A548" s="737" t="n"/>
      <c r="B548" s="655" t="inlineStr">
        <is>
          <t>-</t>
        </is>
      </c>
      <c r="C548" s="388">
        <f>IF(Extractions!L135="RTTA",Extractions!D135,"")</f>
        <v/>
      </c>
      <c r="D548" s="388">
        <f>IF(C548&lt;&gt;"",Extractions!M135,"")</f>
        <v/>
      </c>
      <c r="E548" s="388" t="inlineStr">
        <is>
          <t>heures</t>
        </is>
      </c>
      <c r="F548" s="388" t="n"/>
      <c r="G548" s="388" t="n"/>
      <c r="H548" s="388" t="n"/>
      <c r="I548" s="388" t="n"/>
      <c r="J548" s="388" t="n"/>
      <c r="K548" s="388" t="n"/>
    </row>
    <row r="549" ht="15" customHeight="1" s="389">
      <c r="A549" s="737" t="n"/>
      <c r="B549" s="655" t="inlineStr">
        <is>
          <t>-</t>
        </is>
      </c>
      <c r="C549" s="388">
        <f>IF(Extractions!L136="RTTA",Extractions!D136,"")</f>
        <v/>
      </c>
      <c r="D549" s="388">
        <f>IF(C549&lt;&gt;"",Extractions!M136,"")</f>
        <v/>
      </c>
      <c r="E549" s="388" t="inlineStr">
        <is>
          <t>heures</t>
        </is>
      </c>
      <c r="F549" s="388" t="n"/>
      <c r="G549" s="388" t="n"/>
      <c r="H549" s="388" t="n"/>
      <c r="I549" s="388" t="n"/>
      <c r="J549" s="388" t="n"/>
      <c r="K549" s="388" t="n"/>
    </row>
    <row r="550" ht="15" customHeight="1" s="389">
      <c r="A550" s="737" t="n"/>
      <c r="B550" s="655" t="inlineStr">
        <is>
          <t>-</t>
        </is>
      </c>
      <c r="C550" s="388">
        <f>IF(Extractions!L137="RTTA",Extractions!D137,"")</f>
        <v/>
      </c>
      <c r="D550" s="388">
        <f>IF(C550&lt;&gt;"",Extractions!M137,"")</f>
        <v/>
      </c>
      <c r="E550" s="388" t="inlineStr">
        <is>
          <t>heures</t>
        </is>
      </c>
      <c r="F550" s="388" t="n"/>
      <c r="G550" s="388" t="n"/>
      <c r="H550" s="388" t="n"/>
      <c r="I550" s="388" t="n"/>
      <c r="J550" s="388" t="n"/>
      <c r="K550" s="388" t="n"/>
    </row>
    <row r="551" ht="15" customHeight="1" s="389">
      <c r="A551" s="737" t="n"/>
      <c r="B551" s="655" t="inlineStr">
        <is>
          <t>-</t>
        </is>
      </c>
      <c r="C551" s="388">
        <f>IF(Extractions!L138="RTTA",Extractions!D138,"")</f>
        <v/>
      </c>
      <c r="D551" s="388">
        <f>IF(C551&lt;&gt;"",Extractions!M138,"")</f>
        <v/>
      </c>
      <c r="E551" s="388" t="inlineStr">
        <is>
          <t>heures</t>
        </is>
      </c>
      <c r="F551" s="388" t="n"/>
      <c r="G551" s="388" t="n"/>
      <c r="H551" s="388" t="n"/>
      <c r="I551" s="388" t="n"/>
      <c r="J551" s="388" t="n"/>
      <c r="K551" s="388" t="n"/>
    </row>
    <row r="552" ht="15" customHeight="1" s="389">
      <c r="A552" s="737" t="n"/>
      <c r="B552" s="655" t="inlineStr">
        <is>
          <t>-</t>
        </is>
      </c>
      <c r="C552" s="388">
        <f>IF(Extractions!L139="RTTA",Extractions!D139,"")</f>
        <v/>
      </c>
      <c r="D552" s="388">
        <f>IF(C552&lt;&gt;"",Extractions!M139,"")</f>
        <v/>
      </c>
      <c r="E552" s="388" t="inlineStr">
        <is>
          <t>heures</t>
        </is>
      </c>
      <c r="F552" s="388" t="n"/>
      <c r="G552" s="388" t="n"/>
      <c r="H552" s="388" t="n"/>
      <c r="I552" s="388" t="n"/>
      <c r="J552" s="388" t="n"/>
      <c r="K552" s="388" t="n"/>
    </row>
    <row r="553" ht="15" customHeight="1" s="389">
      <c r="A553" s="737" t="n"/>
      <c r="B553" s="655" t="inlineStr">
        <is>
          <t>-</t>
        </is>
      </c>
      <c r="C553" s="388">
        <f>IF(Extractions!L140="RTTA",Extractions!D140,"")</f>
        <v/>
      </c>
      <c r="D553" s="388">
        <f>IF(C553&lt;&gt;"",Extractions!M140,"")</f>
        <v/>
      </c>
      <c r="E553" s="388" t="inlineStr">
        <is>
          <t>heures</t>
        </is>
      </c>
      <c r="F553" s="388" t="n"/>
      <c r="G553" s="388" t="n"/>
      <c r="H553" s="388" t="n"/>
      <c r="I553" s="388" t="n"/>
      <c r="J553" s="388" t="n"/>
      <c r="K553" s="388" t="n"/>
    </row>
    <row r="554" ht="15" customHeight="1" s="389">
      <c r="A554" s="737" t="n"/>
      <c r="B554" s="655" t="inlineStr">
        <is>
          <t>-</t>
        </is>
      </c>
      <c r="C554" s="388">
        <f>IF(Extractions!L141="RTTA",Extractions!D141,"")</f>
        <v/>
      </c>
      <c r="D554" s="388">
        <f>IF(C554&lt;&gt;"",Extractions!M141,"")</f>
        <v/>
      </c>
      <c r="E554" s="388" t="inlineStr">
        <is>
          <t>heures</t>
        </is>
      </c>
      <c r="F554" s="388" t="n"/>
      <c r="G554" s="388" t="n"/>
      <c r="H554" s="388" t="n"/>
      <c r="I554" s="388" t="n"/>
      <c r="J554" s="388" t="n"/>
      <c r="K554" s="388" t="n"/>
    </row>
    <row r="555" ht="15" customHeight="1" s="389">
      <c r="A555" s="737" t="n"/>
      <c r="B555" s="655" t="inlineStr">
        <is>
          <t>-</t>
        </is>
      </c>
      <c r="C555" s="388">
        <f>IF(Extractions!L142="RTTA",Extractions!D142,"")</f>
        <v/>
      </c>
      <c r="D555" s="388">
        <f>IF(C555&lt;&gt;"",Extractions!M142,"")</f>
        <v/>
      </c>
      <c r="E555" s="388" t="inlineStr">
        <is>
          <t>heures</t>
        </is>
      </c>
      <c r="F555" s="388" t="n"/>
      <c r="G555" s="388" t="n"/>
      <c r="H555" s="388" t="n"/>
      <c r="I555" s="388" t="n"/>
      <c r="J555" s="388" t="n"/>
      <c r="K555" s="388" t="n"/>
    </row>
    <row r="556" ht="15" customHeight="1" s="389">
      <c r="A556" s="737" t="n"/>
      <c r="B556" s="655" t="inlineStr">
        <is>
          <t>-</t>
        </is>
      </c>
      <c r="C556" s="388">
        <f>IF(Extractions!L143="RTTA",Extractions!D143,"")</f>
        <v/>
      </c>
      <c r="D556" s="388">
        <f>IF(C556&lt;&gt;"",Extractions!M143,"")</f>
        <v/>
      </c>
      <c r="E556" s="388" t="inlineStr">
        <is>
          <t>heures</t>
        </is>
      </c>
      <c r="F556" s="388" t="n"/>
      <c r="G556" s="388" t="n"/>
      <c r="H556" s="388" t="n"/>
      <c r="I556" s="388" t="n"/>
      <c r="J556" s="388" t="n"/>
      <c r="K556" s="388" t="n"/>
    </row>
    <row r="557" ht="15" customHeight="1" s="389">
      <c r="A557" s="737" t="n"/>
      <c r="B557" s="655" t="inlineStr">
        <is>
          <t>-</t>
        </is>
      </c>
      <c r="C557" s="388">
        <f>IF(Extractions!L144="RTTA",Extractions!D144,"")</f>
        <v/>
      </c>
      <c r="D557" s="388">
        <f>IF(C557&lt;&gt;"",Extractions!M144,"")</f>
        <v/>
      </c>
      <c r="E557" s="388" t="inlineStr">
        <is>
          <t>heures</t>
        </is>
      </c>
      <c r="F557" s="388" t="n"/>
      <c r="G557" s="388" t="n"/>
      <c r="H557" s="388" t="n"/>
      <c r="I557" s="388" t="n"/>
      <c r="J557" s="388" t="n"/>
      <c r="K557" s="388" t="n"/>
    </row>
    <row r="558" ht="15" customHeight="1" s="389">
      <c r="A558" s="737" t="n"/>
      <c r="B558" s="655" t="inlineStr">
        <is>
          <t>-</t>
        </is>
      </c>
      <c r="C558" s="388">
        <f>IF(Extractions!L145="RTTA",Extractions!D145,"")</f>
        <v/>
      </c>
      <c r="D558" s="388">
        <f>IF(C558&lt;&gt;"",Extractions!M145,"")</f>
        <v/>
      </c>
      <c r="E558" s="388" t="inlineStr">
        <is>
          <t>heures</t>
        </is>
      </c>
      <c r="F558" s="388" t="n"/>
      <c r="G558" s="388" t="n"/>
      <c r="H558" s="388" t="n"/>
      <c r="I558" s="388" t="n"/>
      <c r="J558" s="388" t="n"/>
      <c r="K558" s="388" t="n"/>
    </row>
    <row r="559" ht="15" customHeight="1" s="389">
      <c r="A559" s="737" t="n"/>
      <c r="B559" s="655" t="inlineStr">
        <is>
          <t>-</t>
        </is>
      </c>
      <c r="C559" s="388">
        <f>IF(Extractions!L146="RTTA",Extractions!D146,"")</f>
        <v/>
      </c>
      <c r="D559" s="388">
        <f>IF(C559&lt;&gt;"",Extractions!M146,"")</f>
        <v/>
      </c>
      <c r="E559" s="388" t="inlineStr">
        <is>
          <t>heures</t>
        </is>
      </c>
      <c r="F559" s="388" t="n"/>
      <c r="G559" s="388" t="n"/>
      <c r="H559" s="388" t="n"/>
      <c r="I559" s="388" t="n"/>
      <c r="J559" s="388" t="n"/>
      <c r="K559" s="388" t="n"/>
    </row>
    <row r="560" ht="15" customHeight="1" s="389">
      <c r="A560" s="737" t="n"/>
      <c r="B560" s="655" t="inlineStr">
        <is>
          <t>-</t>
        </is>
      </c>
      <c r="C560" s="388">
        <f>IF(Extractions!L147="RTTA",Extractions!D147,"")</f>
        <v/>
      </c>
      <c r="D560" s="388">
        <f>IF(C560&lt;&gt;"",Extractions!M147,"")</f>
        <v/>
      </c>
      <c r="E560" s="388" t="inlineStr">
        <is>
          <t>heures</t>
        </is>
      </c>
      <c r="F560" s="388" t="n"/>
      <c r="G560" s="388" t="n"/>
      <c r="H560" s="388" t="n"/>
      <c r="I560" s="388" t="n"/>
      <c r="J560" s="388" t="n"/>
      <c r="K560" s="388" t="n"/>
    </row>
    <row r="561" ht="15" customHeight="1" s="389">
      <c r="A561" s="737" t="n"/>
      <c r="B561" s="655" t="inlineStr">
        <is>
          <t>-</t>
        </is>
      </c>
      <c r="C561" s="388">
        <f>IF(Extractions!L148="RTTA",Extractions!D148,"")</f>
        <v/>
      </c>
      <c r="D561" s="388">
        <f>IF(C561&lt;&gt;"",Extractions!M148,"")</f>
        <v/>
      </c>
      <c r="E561" s="388" t="inlineStr">
        <is>
          <t>heures</t>
        </is>
      </c>
      <c r="F561" s="388" t="n"/>
      <c r="G561" s="388" t="n"/>
      <c r="H561" s="388" t="n"/>
      <c r="I561" s="388" t="n"/>
      <c r="J561" s="388" t="n"/>
      <c r="K561" s="388" t="n"/>
    </row>
    <row r="562" ht="15" customHeight="1" s="389">
      <c r="A562" s="737" t="n"/>
      <c r="B562" s="655" t="inlineStr">
        <is>
          <t>-</t>
        </is>
      </c>
      <c r="C562" s="388">
        <f>IF(Extractions!L149="RTTA",Extractions!D149,"")</f>
        <v/>
      </c>
      <c r="D562" s="388">
        <f>IF(C562&lt;&gt;"",Extractions!M149,"")</f>
        <v/>
      </c>
      <c r="E562" s="388" t="inlineStr">
        <is>
          <t>heures</t>
        </is>
      </c>
      <c r="F562" s="388" t="n"/>
      <c r="G562" s="388" t="n"/>
      <c r="H562" s="388" t="n"/>
      <c r="I562" s="388" t="n"/>
      <c r="J562" s="388" t="n"/>
      <c r="K562" s="388" t="n"/>
    </row>
    <row r="563" ht="15" customHeight="1" s="389">
      <c r="A563" s="737" t="n"/>
      <c r="B563" s="655" t="inlineStr">
        <is>
          <t>-</t>
        </is>
      </c>
      <c r="C563" s="388">
        <f>IF(Extractions!L150="RTTA",Extractions!D150,"")</f>
        <v/>
      </c>
      <c r="D563" s="388">
        <f>IF(C563&lt;&gt;"",Extractions!M150,"")</f>
        <v/>
      </c>
      <c r="E563" s="388" t="inlineStr">
        <is>
          <t>heures</t>
        </is>
      </c>
      <c r="F563" s="388" t="n"/>
      <c r="G563" s="388" t="n"/>
      <c r="H563" s="388" t="n"/>
      <c r="I563" s="388" t="n"/>
      <c r="J563" s="388" t="n"/>
      <c r="K563" s="388" t="n"/>
    </row>
    <row r="564" ht="15" customHeight="1" s="389">
      <c r="A564" s="737" t="n"/>
      <c r="B564" s="655" t="inlineStr">
        <is>
          <t>-</t>
        </is>
      </c>
      <c r="C564" s="388">
        <f>IF(Extractions!L151="RTTA",Extractions!D151,"")</f>
        <v/>
      </c>
      <c r="D564" s="388">
        <f>IF(C564&lt;&gt;"",Extractions!M151,"")</f>
        <v/>
      </c>
      <c r="E564" s="388" t="inlineStr">
        <is>
          <t>heures</t>
        </is>
      </c>
      <c r="F564" s="388" t="n"/>
      <c r="G564" s="388" t="n"/>
      <c r="H564" s="388" t="n"/>
      <c r="I564" s="388" t="n"/>
      <c r="J564" s="388" t="n"/>
      <c r="K564" s="388" t="n"/>
    </row>
    <row r="565" ht="15" customHeight="1" s="389">
      <c r="A565" s="737" t="n"/>
      <c r="B565" s="655" t="inlineStr">
        <is>
          <t>-</t>
        </is>
      </c>
      <c r="C565" s="388">
        <f>IF(Extractions!L152="RTTA",Extractions!D152,"")</f>
        <v/>
      </c>
      <c r="D565" s="388">
        <f>IF(C565&lt;&gt;"",Extractions!M152,"")</f>
        <v/>
      </c>
      <c r="E565" s="388" t="inlineStr">
        <is>
          <t>heures</t>
        </is>
      </c>
      <c r="F565" s="388" t="n"/>
      <c r="G565" s="388" t="n"/>
      <c r="H565" s="388" t="n"/>
      <c r="I565" s="388" t="n"/>
      <c r="J565" s="388" t="n"/>
      <c r="K565" s="388" t="n"/>
    </row>
    <row r="566" ht="15" customHeight="1" s="389">
      <c r="A566" s="737" t="n"/>
      <c r="B566" s="655" t="inlineStr">
        <is>
          <t>-</t>
        </is>
      </c>
      <c r="C566" s="388">
        <f>IF(Extractions!L153="RTTA",Extractions!D153,"")</f>
        <v/>
      </c>
      <c r="D566" s="388">
        <f>IF(C566&lt;&gt;"",Extractions!M153,"")</f>
        <v/>
      </c>
      <c r="E566" s="388" t="inlineStr">
        <is>
          <t>heures</t>
        </is>
      </c>
      <c r="F566" s="388" t="n"/>
      <c r="G566" s="388" t="n"/>
      <c r="H566" s="388" t="n"/>
      <c r="I566" s="388" t="n"/>
      <c r="J566" s="388" t="n"/>
      <c r="K566" s="388" t="n"/>
    </row>
    <row r="567" ht="15" customHeight="1" s="389">
      <c r="A567" s="737" t="n"/>
      <c r="B567" s="655" t="inlineStr">
        <is>
          <t>-</t>
        </is>
      </c>
      <c r="C567" s="388">
        <f>IF(Extractions!L154="RTTA",Extractions!D154,"")</f>
        <v/>
      </c>
      <c r="D567" s="388">
        <f>IF(C567&lt;&gt;"",Extractions!M154,"")</f>
        <v/>
      </c>
      <c r="E567" s="388" t="inlineStr">
        <is>
          <t>heures</t>
        </is>
      </c>
      <c r="F567" s="388" t="n"/>
      <c r="G567" s="388" t="n"/>
      <c r="H567" s="388" t="n"/>
      <c r="I567" s="388" t="n"/>
      <c r="J567" s="388" t="n"/>
      <c r="K567" s="388" t="n"/>
    </row>
    <row r="568" ht="15" customHeight="1" s="389">
      <c r="A568" s="737" t="n"/>
      <c r="B568" s="655" t="inlineStr">
        <is>
          <t>-</t>
        </is>
      </c>
      <c r="C568" s="388">
        <f>IF(Extractions!L155="RTTA",Extractions!D155,"")</f>
        <v/>
      </c>
      <c r="D568" s="388">
        <f>IF(C568&lt;&gt;"",Extractions!M155,"")</f>
        <v/>
      </c>
      <c r="E568" s="388" t="inlineStr">
        <is>
          <t>heures</t>
        </is>
      </c>
      <c r="F568" s="388" t="n"/>
      <c r="G568" s="388" t="n"/>
      <c r="H568" s="388" t="n"/>
      <c r="I568" s="388" t="n"/>
      <c r="J568" s="388" t="n"/>
      <c r="K568" s="388" t="n"/>
    </row>
    <row r="569" ht="15" customHeight="1" s="389">
      <c r="A569" s="737" t="n"/>
      <c r="B569" s="655" t="inlineStr">
        <is>
          <t>-</t>
        </is>
      </c>
      <c r="C569" s="388">
        <f>IF(Extractions!L156="RTTA",Extractions!D156,"")</f>
        <v/>
      </c>
      <c r="D569" s="388">
        <f>IF(C569&lt;&gt;"",Extractions!M156,"")</f>
        <v/>
      </c>
      <c r="E569" s="388" t="inlineStr">
        <is>
          <t>heures</t>
        </is>
      </c>
      <c r="F569" s="388" t="n"/>
      <c r="G569" s="388" t="n"/>
      <c r="H569" s="388" t="n"/>
      <c r="I569" s="388" t="n"/>
      <c r="J569" s="388" t="n"/>
      <c r="K569" s="388" t="n"/>
    </row>
    <row r="570" ht="15" customHeight="1" s="389">
      <c r="A570" s="737" t="n"/>
      <c r="B570" s="655" t="inlineStr">
        <is>
          <t>-</t>
        </is>
      </c>
      <c r="C570" s="388">
        <f>IF(Extractions!L157="RTTA",Extractions!D157,"")</f>
        <v/>
      </c>
      <c r="D570" s="388">
        <f>IF(C570&lt;&gt;"",Extractions!M157,"")</f>
        <v/>
      </c>
      <c r="E570" s="388" t="inlineStr">
        <is>
          <t>heures</t>
        </is>
      </c>
      <c r="F570" s="388" t="n"/>
      <c r="G570" s="388" t="n"/>
      <c r="H570" s="388" t="n"/>
      <c r="I570" s="388" t="n"/>
      <c r="J570" s="388" t="n"/>
      <c r="K570" s="388" t="n"/>
    </row>
    <row r="571" ht="15" customHeight="1" s="389">
      <c r="A571" s="737" t="n"/>
      <c r="B571" s="655" t="inlineStr">
        <is>
          <t>-</t>
        </is>
      </c>
      <c r="C571" s="388">
        <f>IF(Extractions!L158="RTTA",Extractions!D158,"")</f>
        <v/>
      </c>
      <c r="D571" s="388">
        <f>IF(C571&lt;&gt;"",Extractions!M158,"")</f>
        <v/>
      </c>
      <c r="E571" s="388" t="inlineStr">
        <is>
          <t>heures</t>
        </is>
      </c>
      <c r="F571" s="388" t="n"/>
      <c r="G571" s="388" t="n"/>
      <c r="H571" s="388" t="n"/>
      <c r="I571" s="388" t="n"/>
      <c r="J571" s="388" t="n"/>
      <c r="K571" s="388" t="n"/>
    </row>
    <row r="572" ht="15" customHeight="1" s="389">
      <c r="A572" s="737" t="n"/>
      <c r="B572" s="655" t="inlineStr">
        <is>
          <t>-</t>
        </is>
      </c>
      <c r="C572" s="388">
        <f>IF(Extractions!L159="RTTA",Extractions!D159,"")</f>
        <v/>
      </c>
      <c r="D572" s="388">
        <f>IF(C572&lt;&gt;"",Extractions!M159,"")</f>
        <v/>
      </c>
      <c r="E572" s="388" t="inlineStr">
        <is>
          <t>heures</t>
        </is>
      </c>
      <c r="F572" s="388" t="n"/>
      <c r="G572" s="388" t="n"/>
      <c r="H572" s="388" t="n"/>
      <c r="I572" s="388" t="n"/>
      <c r="J572" s="388" t="n"/>
      <c r="K572" s="388" t="n"/>
    </row>
    <row r="573" ht="15" customHeight="1" s="389">
      <c r="A573" s="737" t="n"/>
      <c r="B573" s="655" t="inlineStr">
        <is>
          <t>-</t>
        </is>
      </c>
      <c r="C573" s="388">
        <f>IF(Extractions!L160="RTTA",Extractions!D160,"")</f>
        <v/>
      </c>
      <c r="D573" s="388">
        <f>IF(C573&lt;&gt;"",Extractions!M160,"")</f>
        <v/>
      </c>
      <c r="E573" s="388" t="inlineStr">
        <is>
          <t>heures</t>
        </is>
      </c>
      <c r="F573" s="388" t="n"/>
      <c r="G573" s="388" t="n"/>
      <c r="H573" s="388" t="n"/>
      <c r="I573" s="388" t="n"/>
      <c r="J573" s="388" t="n"/>
      <c r="K573" s="388" t="n"/>
    </row>
    <row r="574" ht="15" customHeight="1" s="389">
      <c r="A574" s="737" t="n"/>
      <c r="B574" s="655" t="inlineStr">
        <is>
          <t>-</t>
        </is>
      </c>
      <c r="C574" s="388">
        <f>IF(Extractions!L161="RTTA",Extractions!D161,"")</f>
        <v/>
      </c>
      <c r="D574" s="388">
        <f>IF(C574&lt;&gt;"",Extractions!M161,"")</f>
        <v/>
      </c>
      <c r="E574" s="388" t="inlineStr">
        <is>
          <t>heures</t>
        </is>
      </c>
      <c r="F574" s="388" t="n"/>
      <c r="G574" s="388" t="n"/>
      <c r="H574" s="388" t="n"/>
      <c r="I574" s="388" t="n"/>
      <c r="J574" s="388" t="n"/>
      <c r="K574" s="388" t="n"/>
    </row>
    <row r="575" ht="15" customHeight="1" s="389">
      <c r="A575" s="737" t="n"/>
      <c r="B575" s="655" t="inlineStr">
        <is>
          <t>-</t>
        </is>
      </c>
      <c r="C575" s="388">
        <f>IF(Extractions!L162="RTTA",Extractions!D162,"")</f>
        <v/>
      </c>
      <c r="D575" s="388">
        <f>IF(C575&lt;&gt;"",Extractions!M162,"")</f>
        <v/>
      </c>
      <c r="E575" s="388" t="inlineStr">
        <is>
          <t>heures</t>
        </is>
      </c>
      <c r="F575" s="388" t="n"/>
      <c r="G575" s="388" t="n"/>
      <c r="H575" s="388" t="n"/>
      <c r="I575" s="388" t="n"/>
      <c r="J575" s="388" t="n"/>
      <c r="K575" s="388" t="n"/>
    </row>
    <row r="576" ht="15" customHeight="1" s="389">
      <c r="A576" s="737" t="n"/>
      <c r="B576" s="655" t="inlineStr">
        <is>
          <t>-</t>
        </is>
      </c>
      <c r="C576" s="388">
        <f>IF(Extractions!L163="RTTA",Extractions!D163,"")</f>
        <v/>
      </c>
      <c r="D576" s="388">
        <f>IF(C576&lt;&gt;"",Extractions!M163,"")</f>
        <v/>
      </c>
      <c r="E576" s="388" t="inlineStr">
        <is>
          <t>heures</t>
        </is>
      </c>
      <c r="F576" s="388" t="n"/>
      <c r="G576" s="388" t="n"/>
      <c r="H576" s="388" t="n"/>
      <c r="I576" s="388" t="n"/>
      <c r="J576" s="388" t="n"/>
      <c r="K576" s="388" t="n"/>
    </row>
    <row r="577" ht="15" customHeight="1" s="389">
      <c r="A577" s="737" t="n"/>
      <c r="B577" s="655" t="inlineStr">
        <is>
          <t>-</t>
        </is>
      </c>
      <c r="C577" s="388">
        <f>IF(Extractions!L164="RTTA",Extractions!D164,"")</f>
        <v/>
      </c>
      <c r="D577" s="388">
        <f>IF(C577&lt;&gt;"",Extractions!M164,"")</f>
        <v/>
      </c>
      <c r="E577" s="388" t="inlineStr">
        <is>
          <t>heures</t>
        </is>
      </c>
      <c r="F577" s="388" t="n"/>
      <c r="G577" s="388" t="n"/>
      <c r="H577" s="388" t="n"/>
      <c r="I577" s="388" t="n"/>
      <c r="J577" s="388" t="n"/>
      <c r="K577" s="388" t="n"/>
    </row>
    <row r="578" ht="15" customHeight="1" s="389">
      <c r="A578" s="737" t="n"/>
      <c r="B578" s="655" t="inlineStr">
        <is>
          <t>-</t>
        </is>
      </c>
      <c r="C578" s="388">
        <f>IF(Extractions!L165="RTTA",Extractions!D165,"")</f>
        <v/>
      </c>
      <c r="D578" s="388">
        <f>IF(C578&lt;&gt;"",Extractions!M165,"")</f>
        <v/>
      </c>
      <c r="E578" s="388" t="inlineStr">
        <is>
          <t>heures</t>
        </is>
      </c>
      <c r="F578" s="388" t="n"/>
      <c r="G578" s="388" t="n"/>
      <c r="H578" s="388" t="n"/>
      <c r="I578" s="388" t="n"/>
      <c r="J578" s="388" t="n"/>
      <c r="K578" s="388" t="n"/>
    </row>
    <row r="579" ht="15" customHeight="1" s="389">
      <c r="A579" s="737" t="n"/>
      <c r="B579" s="655" t="inlineStr">
        <is>
          <t>-</t>
        </is>
      </c>
      <c r="C579" s="388">
        <f>IF(Extractions!L166="RTTA",Extractions!D166,"")</f>
        <v/>
      </c>
      <c r="D579" s="388">
        <f>IF(C579&lt;&gt;"",Extractions!M166,"")</f>
        <v/>
      </c>
      <c r="E579" s="388" t="inlineStr">
        <is>
          <t>heures</t>
        </is>
      </c>
      <c r="F579" s="388" t="n"/>
      <c r="G579" s="388" t="n"/>
      <c r="H579" s="388" t="n"/>
      <c r="I579" s="388" t="n"/>
      <c r="J579" s="388" t="n"/>
      <c r="K579" s="388" t="n"/>
    </row>
    <row r="580" ht="15" customHeight="1" s="389">
      <c r="A580" s="737" t="n"/>
      <c r="B580" s="655" t="inlineStr">
        <is>
          <t>-</t>
        </is>
      </c>
      <c r="C580" s="388">
        <f>IF(Extractions!L167="RTTA",Extractions!D167,"")</f>
        <v/>
      </c>
      <c r="D580" s="388">
        <f>IF(C580&lt;&gt;"",Extractions!M167,"")</f>
        <v/>
      </c>
      <c r="E580" s="388" t="inlineStr">
        <is>
          <t>heures</t>
        </is>
      </c>
      <c r="F580" s="388" t="n"/>
      <c r="G580" s="388" t="n"/>
      <c r="H580" s="388" t="n"/>
      <c r="I580" s="388" t="n"/>
      <c r="J580" s="388" t="n"/>
      <c r="K580" s="388" t="n"/>
    </row>
    <row r="581" ht="15" customHeight="1" s="389">
      <c r="A581" s="737" t="n"/>
      <c r="B581" s="655" t="inlineStr">
        <is>
          <t>-</t>
        </is>
      </c>
      <c r="C581" s="388">
        <f>IF(Extractions!L168="RTTA",Extractions!D168,"")</f>
        <v/>
      </c>
      <c r="D581" s="388">
        <f>IF(C581&lt;&gt;"",Extractions!M168,"")</f>
        <v/>
      </c>
      <c r="E581" s="388" t="inlineStr">
        <is>
          <t>heures</t>
        </is>
      </c>
      <c r="F581" s="388" t="n"/>
      <c r="G581" s="388" t="n"/>
      <c r="H581" s="388" t="n"/>
      <c r="I581" s="388" t="n"/>
      <c r="J581" s="388" t="n"/>
      <c r="K581" s="388" t="n"/>
    </row>
    <row r="582" ht="15" customHeight="1" s="389">
      <c r="A582" s="737" t="n"/>
      <c r="B582" s="655" t="inlineStr">
        <is>
          <t>-</t>
        </is>
      </c>
      <c r="C582" s="388">
        <f>IF(Extractions!L169="RTTA",Extractions!D169,"")</f>
        <v/>
      </c>
      <c r="D582" s="388">
        <f>IF(C582&lt;&gt;"",Extractions!M169,"")</f>
        <v/>
      </c>
      <c r="E582" s="388" t="inlineStr">
        <is>
          <t>heures</t>
        </is>
      </c>
      <c r="F582" s="388" t="n"/>
      <c r="G582" s="388" t="n"/>
      <c r="H582" s="388" t="n"/>
      <c r="I582" s="388" t="n"/>
      <c r="J582" s="388" t="n"/>
      <c r="K582" s="388" t="n"/>
    </row>
    <row r="583" ht="15" customHeight="1" s="389">
      <c r="A583" s="737" t="n"/>
      <c r="B583" s="655" t="inlineStr">
        <is>
          <t>-</t>
        </is>
      </c>
      <c r="C583" s="388">
        <f>IF(Extractions!L170="RTTA",Extractions!D170,"")</f>
        <v/>
      </c>
      <c r="D583" s="388">
        <f>IF(C583&lt;&gt;"",Extractions!M170,"")</f>
        <v/>
      </c>
      <c r="E583" s="388" t="inlineStr">
        <is>
          <t>heures</t>
        </is>
      </c>
      <c r="F583" s="388" t="n"/>
      <c r="G583" s="388" t="n"/>
      <c r="H583" s="388" t="n"/>
      <c r="I583" s="388" t="n"/>
      <c r="J583" s="388" t="n"/>
      <c r="K583" s="388" t="n"/>
    </row>
    <row r="584" ht="15" customHeight="1" s="389">
      <c r="A584" s="737" t="n"/>
      <c r="B584" s="655" t="inlineStr">
        <is>
          <t>-</t>
        </is>
      </c>
      <c r="C584" s="388">
        <f>IF(Extractions!L171="RTTA",Extractions!D171,"")</f>
        <v/>
      </c>
      <c r="D584" s="388">
        <f>IF(C584&lt;&gt;"",Extractions!M171,"")</f>
        <v/>
      </c>
      <c r="E584" s="388" t="inlineStr">
        <is>
          <t>heures</t>
        </is>
      </c>
      <c r="F584" s="388" t="n"/>
      <c r="G584" s="388" t="n"/>
      <c r="H584" s="388" t="n"/>
      <c r="I584" s="388" t="n"/>
      <c r="J584" s="388" t="n"/>
      <c r="K584" s="388" t="n"/>
    </row>
    <row r="585" ht="15" customHeight="1" s="389">
      <c r="A585" s="737" t="n"/>
      <c r="B585" s="655" t="inlineStr">
        <is>
          <t>-</t>
        </is>
      </c>
      <c r="C585" s="388">
        <f>IF(Extractions!L172="RTTA",Extractions!D172,"")</f>
        <v/>
      </c>
      <c r="D585" s="388">
        <f>IF(C585&lt;&gt;"",Extractions!M172,"")</f>
        <v/>
      </c>
      <c r="E585" s="388" t="inlineStr">
        <is>
          <t>heures</t>
        </is>
      </c>
      <c r="F585" s="388" t="n"/>
      <c r="G585" s="388" t="n"/>
      <c r="H585" s="388" t="n"/>
      <c r="I585" s="388" t="n"/>
      <c r="J585" s="388" t="n"/>
      <c r="K585" s="388" t="n"/>
    </row>
    <row r="586" ht="15" customHeight="1" s="389">
      <c r="A586" s="737" t="n"/>
      <c r="B586" s="655" t="inlineStr">
        <is>
          <t>-</t>
        </is>
      </c>
      <c r="C586" s="388">
        <f>IF(Extractions!L173="RTTA",Extractions!D173,"")</f>
        <v/>
      </c>
      <c r="D586" s="388">
        <f>IF(C586&lt;&gt;"",Extractions!M173,"")</f>
        <v/>
      </c>
      <c r="E586" s="388" t="inlineStr">
        <is>
          <t>heures</t>
        </is>
      </c>
      <c r="F586" s="388" t="n"/>
      <c r="G586" s="388" t="n"/>
      <c r="H586" s="388" t="n"/>
      <c r="I586" s="388" t="n"/>
      <c r="J586" s="388" t="n"/>
      <c r="K586" s="388" t="n"/>
    </row>
    <row r="587" ht="15" customHeight="1" s="389">
      <c r="A587" s="737" t="n"/>
      <c r="B587" s="655" t="inlineStr">
        <is>
          <t>-</t>
        </is>
      </c>
      <c r="C587" s="388">
        <f>IF(Extractions!L174="RTTA",Extractions!D174,"")</f>
        <v/>
      </c>
      <c r="D587" s="388">
        <f>IF(C587&lt;&gt;"",Extractions!M174,"")</f>
        <v/>
      </c>
      <c r="E587" s="388" t="inlineStr">
        <is>
          <t>heures</t>
        </is>
      </c>
      <c r="F587" s="388" t="n"/>
      <c r="G587" s="388" t="n"/>
      <c r="H587" s="388" t="n"/>
      <c r="I587" s="388" t="n"/>
      <c r="J587" s="388" t="n"/>
      <c r="K587" s="388" t="n"/>
    </row>
    <row r="588" ht="15" customHeight="1" s="389">
      <c r="A588" s="737" t="n"/>
      <c r="B588" s="655" t="inlineStr">
        <is>
          <t>-</t>
        </is>
      </c>
      <c r="C588" s="388">
        <f>IF(Extractions!L175="RTTA",Extractions!D175,"")</f>
        <v/>
      </c>
      <c r="D588" s="388">
        <f>IF(C588&lt;&gt;"",Extractions!M175,"")</f>
        <v/>
      </c>
      <c r="E588" s="388" t="inlineStr">
        <is>
          <t>heures</t>
        </is>
      </c>
      <c r="F588" s="388" t="n"/>
      <c r="G588" s="388" t="n"/>
      <c r="H588" s="388" t="n"/>
      <c r="I588" s="388" t="n"/>
      <c r="J588" s="388" t="n"/>
      <c r="K588" s="388" t="n"/>
    </row>
    <row r="589" ht="15" customHeight="1" s="389">
      <c r="A589" s="737" t="n"/>
      <c r="B589" s="655" t="inlineStr">
        <is>
          <t>-</t>
        </is>
      </c>
      <c r="C589" s="388">
        <f>IF(Extractions!L176="RTTA",Extractions!D176,"")</f>
        <v/>
      </c>
      <c r="D589" s="388">
        <f>IF(C589&lt;&gt;"",Extractions!M176,"")</f>
        <v/>
      </c>
      <c r="E589" s="388" t="inlineStr">
        <is>
          <t>heures</t>
        </is>
      </c>
      <c r="F589" s="388" t="n"/>
      <c r="G589" s="388" t="n"/>
      <c r="H589" s="388" t="n"/>
      <c r="I589" s="388" t="n"/>
      <c r="J589" s="388" t="n"/>
      <c r="K589" s="388" t="n"/>
    </row>
    <row r="590" ht="15" customHeight="1" s="389">
      <c r="A590" s="737" t="n"/>
      <c r="B590" s="655" t="inlineStr">
        <is>
          <t>-</t>
        </is>
      </c>
      <c r="C590" s="388">
        <f>IF(Extractions!L177="RTTA",Extractions!D177,"")</f>
        <v/>
      </c>
      <c r="D590" s="388">
        <f>IF(C590&lt;&gt;"",Extractions!M177,"")</f>
        <v/>
      </c>
      <c r="E590" s="388" t="inlineStr">
        <is>
          <t>heures</t>
        </is>
      </c>
      <c r="F590" s="388" t="n"/>
      <c r="G590" s="388" t="n"/>
      <c r="H590" s="388" t="n"/>
      <c r="I590" s="388" t="n"/>
      <c r="J590" s="388" t="n"/>
      <c r="K590" s="388" t="n"/>
    </row>
    <row r="591" ht="15" customHeight="1" s="389">
      <c r="A591" s="737" t="n"/>
      <c r="B591" s="655" t="inlineStr">
        <is>
          <t>-</t>
        </is>
      </c>
      <c r="C591" s="388">
        <f>IF(Extractions!L178="RTTA",Extractions!D178,"")</f>
        <v/>
      </c>
      <c r="D591" s="388">
        <f>IF(C591&lt;&gt;"",Extractions!M178,"")</f>
        <v/>
      </c>
      <c r="E591" s="388" t="inlineStr">
        <is>
          <t>heures</t>
        </is>
      </c>
      <c r="F591" s="388" t="n"/>
      <c r="G591" s="388" t="n"/>
      <c r="H591" s="388" t="n"/>
      <c r="I591" s="388" t="n"/>
      <c r="J591" s="388" t="n"/>
      <c r="K591" s="388" t="n"/>
    </row>
    <row r="592" ht="15" customHeight="1" s="389">
      <c r="A592" s="737" t="n"/>
      <c r="B592" s="655" t="inlineStr">
        <is>
          <t>-</t>
        </is>
      </c>
      <c r="C592" s="388">
        <f>IF(Extractions!L179="RTTA",Extractions!D179,"")</f>
        <v/>
      </c>
      <c r="D592" s="388">
        <f>IF(C592&lt;&gt;"",Extractions!M179,"")</f>
        <v/>
      </c>
      <c r="E592" s="388" t="inlineStr">
        <is>
          <t>heures</t>
        </is>
      </c>
      <c r="F592" s="388" t="n"/>
      <c r="G592" s="388" t="n"/>
      <c r="H592" s="388" t="n"/>
      <c r="I592" s="388" t="n"/>
      <c r="J592" s="388" t="n"/>
      <c r="K592" s="388" t="n"/>
    </row>
    <row r="593" ht="15" customHeight="1" s="389">
      <c r="A593" s="737" t="n"/>
      <c r="B593" s="655" t="inlineStr">
        <is>
          <t>-</t>
        </is>
      </c>
      <c r="C593" s="388">
        <f>IF(Extractions!L180="RTTA",Extractions!D180,"")</f>
        <v/>
      </c>
      <c r="D593" s="388">
        <f>IF(C593&lt;&gt;"",Extractions!M180,"")</f>
        <v/>
      </c>
      <c r="E593" s="388" t="inlineStr">
        <is>
          <t>heures</t>
        </is>
      </c>
      <c r="F593" s="388" t="n"/>
      <c r="G593" s="388" t="n"/>
      <c r="H593" s="388" t="n"/>
      <c r="I593" s="388" t="n"/>
      <c r="J593" s="388" t="n"/>
      <c r="K593" s="388" t="n"/>
    </row>
    <row r="594" ht="15" customHeight="1" s="389">
      <c r="A594" s="737" t="n"/>
      <c r="B594" s="655" t="inlineStr">
        <is>
          <t>-</t>
        </is>
      </c>
      <c r="C594" s="388">
        <f>IF(Extractions!L181="RTTA",Extractions!D181,"")</f>
        <v/>
      </c>
      <c r="D594" s="388">
        <f>IF(C594&lt;&gt;"",Extractions!M181,"")</f>
        <v/>
      </c>
      <c r="E594" s="388" t="inlineStr">
        <is>
          <t>heures</t>
        </is>
      </c>
      <c r="F594" s="388" t="n"/>
      <c r="G594" s="388" t="n"/>
      <c r="H594" s="388" t="n"/>
      <c r="I594" s="388" t="n"/>
      <c r="J594" s="388" t="n"/>
      <c r="K594" s="388" t="n"/>
    </row>
    <row r="595" ht="15" customHeight="1" s="389">
      <c r="A595" s="737" t="n"/>
      <c r="B595" s="655" t="inlineStr">
        <is>
          <t>-</t>
        </is>
      </c>
      <c r="C595" s="388">
        <f>IF(Extractions!L182="RTTA",Extractions!D182,"")</f>
        <v/>
      </c>
      <c r="D595" s="388">
        <f>IF(C595&lt;&gt;"",Extractions!M182,"")</f>
        <v/>
      </c>
      <c r="E595" s="388" t="inlineStr">
        <is>
          <t>heures</t>
        </is>
      </c>
      <c r="F595" s="388" t="n"/>
      <c r="G595" s="388" t="n"/>
      <c r="H595" s="388" t="n"/>
      <c r="I595" s="388" t="n"/>
      <c r="J595" s="388" t="n"/>
      <c r="K595" s="388" t="n"/>
    </row>
    <row r="596" ht="15" customHeight="1" s="389">
      <c r="A596" s="737" t="n"/>
      <c r="B596" s="655" t="inlineStr">
        <is>
          <t>-</t>
        </is>
      </c>
      <c r="C596" s="388">
        <f>IF(Extractions!L183="RTTA",Extractions!D183,"")</f>
        <v/>
      </c>
      <c r="D596" s="388">
        <f>IF(C596&lt;&gt;"",Extractions!M183,"")</f>
        <v/>
      </c>
      <c r="E596" s="388" t="inlineStr">
        <is>
          <t>heures</t>
        </is>
      </c>
      <c r="F596" s="388" t="n"/>
      <c r="G596" s="388" t="n"/>
      <c r="H596" s="388" t="n"/>
      <c r="I596" s="388" t="n"/>
      <c r="J596" s="388" t="n"/>
      <c r="K596" s="388" t="n"/>
    </row>
    <row r="597" ht="15" customHeight="1" s="389">
      <c r="A597" s="737" t="n"/>
      <c r="B597" s="655" t="inlineStr">
        <is>
          <t>-</t>
        </is>
      </c>
      <c r="C597" s="388">
        <f>IF(Extractions!L184="RTTA",Extractions!D184,"")</f>
        <v/>
      </c>
      <c r="D597" s="388">
        <f>IF(C597&lt;&gt;"",Extractions!M184,"")</f>
        <v/>
      </c>
      <c r="E597" s="388" t="inlineStr">
        <is>
          <t>heures</t>
        </is>
      </c>
      <c r="F597" s="388" t="n"/>
      <c r="G597" s="388" t="n"/>
      <c r="H597" s="388" t="n"/>
      <c r="I597" s="388" t="n"/>
      <c r="J597" s="388" t="n"/>
      <c r="K597" s="388" t="n"/>
    </row>
    <row r="598" ht="15" customHeight="1" s="389">
      <c r="A598" s="737" t="n"/>
      <c r="B598" s="655" t="inlineStr">
        <is>
          <t>-</t>
        </is>
      </c>
      <c r="C598" s="388">
        <f>IF(Extractions!L185="RTTA",Extractions!D185,"")</f>
        <v/>
      </c>
      <c r="D598" s="388">
        <f>IF(C598&lt;&gt;"",Extractions!M185,"")</f>
        <v/>
      </c>
      <c r="E598" s="388" t="inlineStr">
        <is>
          <t>heures</t>
        </is>
      </c>
      <c r="F598" s="388" t="n"/>
      <c r="G598" s="388" t="n"/>
      <c r="H598" s="388" t="n"/>
      <c r="I598" s="388" t="n"/>
      <c r="J598" s="388" t="n"/>
      <c r="K598" s="388" t="n"/>
    </row>
    <row r="599" ht="15" customHeight="1" s="389">
      <c r="A599" s="737" t="n"/>
      <c r="B599" s="655" t="inlineStr">
        <is>
          <t>-</t>
        </is>
      </c>
      <c r="C599" s="388">
        <f>IF(Extractions!L186="RTTA",Extractions!D186,"")</f>
        <v/>
      </c>
      <c r="D599" s="388">
        <f>IF(C599&lt;&gt;"",Extractions!M186,"")</f>
        <v/>
      </c>
      <c r="E599" s="388" t="inlineStr">
        <is>
          <t>heures</t>
        </is>
      </c>
      <c r="F599" s="388" t="n"/>
      <c r="G599" s="388" t="n"/>
      <c r="H599" s="388" t="n"/>
      <c r="I599" s="388" t="n"/>
      <c r="J599" s="388" t="n"/>
      <c r="K599" s="388" t="n"/>
    </row>
    <row r="600" ht="15" customHeight="1" s="389">
      <c r="A600" s="737" t="n"/>
      <c r="B600" s="655" t="inlineStr">
        <is>
          <t>-</t>
        </is>
      </c>
      <c r="C600" s="388">
        <f>IF(Extractions!L187="RTTA",Extractions!D187,"")</f>
        <v/>
      </c>
      <c r="D600" s="388">
        <f>IF(C600&lt;&gt;"",Extractions!M187,"")</f>
        <v/>
      </c>
      <c r="E600" s="388" t="inlineStr">
        <is>
          <t>heures</t>
        </is>
      </c>
      <c r="F600" s="388" t="n"/>
      <c r="G600" s="388" t="n"/>
      <c r="H600" s="388" t="n"/>
      <c r="I600" s="388" t="n"/>
      <c r="J600" s="388" t="n"/>
      <c r="K600" s="388" t="n"/>
    </row>
    <row r="601" ht="15" customHeight="1" s="389">
      <c r="A601" s="737" t="n"/>
      <c r="B601" s="655" t="inlineStr">
        <is>
          <t>-</t>
        </is>
      </c>
      <c r="C601" s="388">
        <f>IF(Extractions!L188="RTTA",Extractions!D188,"")</f>
        <v/>
      </c>
      <c r="D601" s="388">
        <f>IF(C601&lt;&gt;"",Extractions!M188,"")</f>
        <v/>
      </c>
      <c r="E601" s="388" t="inlineStr">
        <is>
          <t>heures</t>
        </is>
      </c>
      <c r="F601" s="388" t="n"/>
      <c r="G601" s="388" t="n"/>
      <c r="H601" s="388" t="n"/>
      <c r="I601" s="388" t="n"/>
      <c r="J601" s="388" t="n"/>
      <c r="K601" s="388" t="n"/>
    </row>
    <row r="602" ht="15" customHeight="1" s="389">
      <c r="A602" s="737" t="n"/>
      <c r="B602" s="655" t="inlineStr">
        <is>
          <t>-</t>
        </is>
      </c>
      <c r="C602" s="388">
        <f>IF(Extractions!L189="RTTA",Extractions!D189,"")</f>
        <v/>
      </c>
      <c r="D602" s="388">
        <f>IF(C602&lt;&gt;"",Extractions!M189,"")</f>
        <v/>
      </c>
      <c r="E602" s="388" t="inlineStr">
        <is>
          <t>heures</t>
        </is>
      </c>
      <c r="F602" s="388" t="n"/>
      <c r="G602" s="388" t="n"/>
      <c r="H602" s="388" t="n"/>
      <c r="I602" s="388" t="n"/>
      <c r="J602" s="388" t="n"/>
      <c r="K602" s="388" t="n"/>
    </row>
    <row r="603" ht="15" customHeight="1" s="389">
      <c r="A603" s="737" t="n"/>
      <c r="B603" s="655" t="inlineStr">
        <is>
          <t>-</t>
        </is>
      </c>
      <c r="C603" s="388">
        <f>IF(Extractions!L190="RTTA",Extractions!D190,"")</f>
        <v/>
      </c>
      <c r="D603" s="388">
        <f>IF(C603&lt;&gt;"",Extractions!M190,"")</f>
        <v/>
      </c>
      <c r="E603" s="388" t="inlineStr">
        <is>
          <t>heures</t>
        </is>
      </c>
      <c r="F603" s="388" t="n"/>
      <c r="G603" s="388" t="n"/>
      <c r="H603" s="388" t="n"/>
      <c r="I603" s="388" t="n"/>
      <c r="J603" s="388" t="n"/>
      <c r="K603" s="388" t="n"/>
    </row>
    <row r="604" ht="15" customHeight="1" s="389">
      <c r="A604" s="737" t="n"/>
      <c r="B604" s="655" t="inlineStr">
        <is>
          <t>-</t>
        </is>
      </c>
      <c r="C604" s="388">
        <f>IF(Extractions!L191="RTTA",Extractions!D191,"")</f>
        <v/>
      </c>
      <c r="D604" s="388">
        <f>IF(C604&lt;&gt;"",Extractions!M191,"")</f>
        <v/>
      </c>
      <c r="E604" s="388" t="inlineStr">
        <is>
          <t>heures</t>
        </is>
      </c>
      <c r="F604" s="388" t="n"/>
      <c r="G604" s="388" t="n"/>
      <c r="H604" s="388" t="n"/>
      <c r="I604" s="388" t="n"/>
      <c r="J604" s="388" t="n"/>
      <c r="K604" s="388" t="n"/>
    </row>
    <row r="605" ht="15" customHeight="1" s="389">
      <c r="A605" s="737" t="n"/>
      <c r="B605" s="655" t="inlineStr">
        <is>
          <t>-</t>
        </is>
      </c>
      <c r="C605" s="388">
        <f>IF(Extractions!L192="RTTA",Extractions!D192,"")</f>
        <v/>
      </c>
      <c r="D605" s="388">
        <f>IF(C605&lt;&gt;"",Extractions!M192,"")</f>
        <v/>
      </c>
      <c r="E605" s="388" t="inlineStr">
        <is>
          <t>heures</t>
        </is>
      </c>
      <c r="F605" s="388" t="n"/>
      <c r="G605" s="388" t="n"/>
      <c r="H605" s="388" t="n"/>
      <c r="I605" s="388" t="n"/>
      <c r="J605" s="388" t="n"/>
      <c r="K605" s="388" t="n"/>
    </row>
    <row r="606" ht="15" customHeight="1" s="389">
      <c r="A606" s="737" t="n"/>
      <c r="B606" s="655" t="inlineStr">
        <is>
          <t>-</t>
        </is>
      </c>
      <c r="C606" s="388">
        <f>IF(Extractions!L193="RTTA",Extractions!D193,"")</f>
        <v/>
      </c>
      <c r="D606" s="388">
        <f>IF(C606&lt;&gt;"",Extractions!M193,"")</f>
        <v/>
      </c>
      <c r="E606" s="388" t="inlineStr">
        <is>
          <t>heures</t>
        </is>
      </c>
      <c r="F606" s="388" t="n"/>
      <c r="G606" s="388" t="n"/>
      <c r="H606" s="388" t="n"/>
      <c r="I606" s="388" t="n"/>
      <c r="J606" s="388" t="n"/>
      <c r="K606" s="388" t="n"/>
    </row>
    <row r="607" ht="15" customHeight="1" s="389">
      <c r="A607" s="737" t="n"/>
      <c r="B607" s="655" t="inlineStr">
        <is>
          <t>-</t>
        </is>
      </c>
      <c r="C607" s="388">
        <f>IF(Extractions!L194="RTTA",Extractions!D194,"")</f>
        <v/>
      </c>
      <c r="D607" s="388">
        <f>IF(C607&lt;&gt;"",Extractions!M194,"")</f>
        <v/>
      </c>
      <c r="E607" s="388" t="inlineStr">
        <is>
          <t>heures</t>
        </is>
      </c>
      <c r="F607" s="388" t="n"/>
      <c r="G607" s="388" t="n"/>
      <c r="H607" s="388" t="n"/>
      <c r="I607" s="388" t="n"/>
      <c r="J607" s="388" t="n"/>
      <c r="K607" s="388" t="n"/>
    </row>
    <row r="608" ht="15" customHeight="1" s="389">
      <c r="A608" s="737" t="n"/>
      <c r="B608" s="655" t="inlineStr">
        <is>
          <t>-</t>
        </is>
      </c>
      <c r="C608" s="388">
        <f>IF(Extractions!L195="RTTA",Extractions!D195,"")</f>
        <v/>
      </c>
      <c r="D608" s="388">
        <f>IF(C608&lt;&gt;"",Extractions!M195,"")</f>
        <v/>
      </c>
      <c r="E608" s="388" t="inlineStr">
        <is>
          <t>heures</t>
        </is>
      </c>
      <c r="F608" s="388" t="n"/>
      <c r="G608" s="388" t="n"/>
      <c r="H608" s="388" t="n"/>
      <c r="I608" s="388" t="n"/>
      <c r="J608" s="388" t="n"/>
      <c r="K608" s="388" t="n"/>
    </row>
    <row r="609" ht="15" customHeight="1" s="389">
      <c r="A609" s="737" t="n"/>
      <c r="B609" s="655" t="inlineStr">
        <is>
          <t>-</t>
        </is>
      </c>
      <c r="C609" s="388">
        <f>IF(Extractions!L196="RTTA",Extractions!D196,"")</f>
        <v/>
      </c>
      <c r="D609" s="388">
        <f>IF(C609&lt;&gt;"",Extractions!M196,"")</f>
        <v/>
      </c>
      <c r="E609" s="388" t="inlineStr">
        <is>
          <t>heures</t>
        </is>
      </c>
      <c r="F609" s="388" t="n"/>
      <c r="G609" s="388" t="n"/>
      <c r="H609" s="388" t="n"/>
      <c r="I609" s="388" t="n"/>
      <c r="J609" s="388" t="n"/>
      <c r="K609" s="388" t="n"/>
    </row>
    <row r="610" ht="15" customHeight="1" s="389">
      <c r="A610" s="737" t="n"/>
      <c r="B610" s="655" t="inlineStr">
        <is>
          <t>-</t>
        </is>
      </c>
      <c r="C610" s="388">
        <f>IF(Extractions!L197="RTTA",Extractions!D197,"")</f>
        <v/>
      </c>
      <c r="D610" s="388">
        <f>IF(C610&lt;&gt;"",Extractions!M197,"")</f>
        <v/>
      </c>
      <c r="E610" s="388" t="inlineStr">
        <is>
          <t>heures</t>
        </is>
      </c>
      <c r="F610" s="388" t="n"/>
      <c r="G610" s="388" t="n"/>
      <c r="H610" s="388" t="n"/>
      <c r="I610" s="388" t="n"/>
      <c r="J610" s="388" t="n"/>
      <c r="K610" s="388" t="n"/>
    </row>
    <row r="611" ht="15" customHeight="1" s="389">
      <c r="A611" s="737" t="n"/>
      <c r="B611" s="655" t="inlineStr">
        <is>
          <t>-</t>
        </is>
      </c>
      <c r="C611" s="388">
        <f>IF(Extractions!L198="RTTA",Extractions!D198,"")</f>
        <v/>
      </c>
      <c r="D611" s="388">
        <f>IF(C611&lt;&gt;"",Extractions!M198,"")</f>
        <v/>
      </c>
      <c r="E611" s="388" t="inlineStr">
        <is>
          <t>heures</t>
        </is>
      </c>
      <c r="F611" s="388" t="n"/>
      <c r="G611" s="388" t="n"/>
      <c r="H611" s="388" t="n"/>
      <c r="I611" s="388" t="n"/>
      <c r="J611" s="388" t="n"/>
      <c r="K611" s="388" t="n"/>
    </row>
    <row r="612" ht="15" customHeight="1" s="389">
      <c r="A612" s="737" t="n"/>
      <c r="B612" s="655" t="inlineStr">
        <is>
          <t>-</t>
        </is>
      </c>
      <c r="C612" s="388">
        <f>IF(Extractions!L199="RTTA",Extractions!D199,"")</f>
        <v/>
      </c>
      <c r="D612" s="388">
        <f>IF(C612&lt;&gt;"",Extractions!M199,"")</f>
        <v/>
      </c>
      <c r="E612" s="388" t="inlineStr">
        <is>
          <t>heures</t>
        </is>
      </c>
      <c r="F612" s="388" t="n"/>
      <c r="G612" s="388" t="n"/>
      <c r="H612" s="388" t="n"/>
      <c r="I612" s="388" t="n"/>
      <c r="J612" s="388" t="n"/>
      <c r="K612" s="388" t="n"/>
    </row>
    <row r="613" ht="15" customHeight="1" s="389">
      <c r="A613" s="737" t="n"/>
      <c r="B613" s="655" t="inlineStr">
        <is>
          <t>-</t>
        </is>
      </c>
      <c r="C613" s="388">
        <f>IF(Extractions!L200="RTTA",Extractions!D200,"")</f>
        <v/>
      </c>
      <c r="D613" s="388">
        <f>IF(C613&lt;&gt;"",Extractions!M200,"")</f>
        <v/>
      </c>
      <c r="E613" s="388" t="inlineStr">
        <is>
          <t>heures</t>
        </is>
      </c>
      <c r="F613" s="388" t="n"/>
      <c r="G613" s="388" t="n"/>
      <c r="H613" s="388" t="n"/>
      <c r="I613" s="388" t="n"/>
      <c r="J613" s="388" t="n"/>
      <c r="K613" s="388" t="n"/>
    </row>
    <row r="614" ht="15" customHeight="1" s="389">
      <c r="A614" s="737" t="n"/>
      <c r="B614" s="655" t="inlineStr">
        <is>
          <t>-</t>
        </is>
      </c>
      <c r="C614" s="388">
        <f>IF(Extractions!L201="RTTA",Extractions!D201,"")</f>
        <v/>
      </c>
      <c r="D614" s="388">
        <f>IF(C614&lt;&gt;"",Extractions!M201,"")</f>
        <v/>
      </c>
      <c r="E614" s="388" t="inlineStr">
        <is>
          <t>heures</t>
        </is>
      </c>
      <c r="F614" s="388" t="n"/>
      <c r="G614" s="388" t="n"/>
      <c r="H614" s="388" t="n"/>
      <c r="I614" s="388" t="n"/>
      <c r="J614" s="388" t="n"/>
      <c r="K614" s="388" t="n"/>
    </row>
    <row r="615" ht="15" customHeight="1" s="389">
      <c r="B615" s="655" t="n"/>
      <c r="C615" s="738" t="inlineStr">
        <is>
          <t>ne pas supprimer cette ligne</t>
        </is>
      </c>
      <c r="E615" s="388" t="n"/>
      <c r="F615" s="388" t="n"/>
      <c r="G615" s="388" t="n"/>
      <c r="H615" s="388" t="n"/>
      <c r="I615" s="388" t="n"/>
      <c r="J615" s="388" t="n"/>
      <c r="K615" s="388" t="n"/>
    </row>
    <row r="616" ht="15" customFormat="1" customHeight="1" s="734">
      <c r="B616" s="735" t="inlineStr">
        <is>
          <t>→</t>
        </is>
      </c>
      <c r="C616" s="739" t="inlineStr">
        <is>
          <t xml:space="preserve">RTTS : </t>
        </is>
      </c>
      <c r="D616" s="388" t="n"/>
      <c r="E616" s="388" t="n"/>
      <c r="F616" s="388" t="n"/>
      <c r="G616" s="388" t="n"/>
      <c r="H616" s="388" t="n"/>
      <c r="I616" s="388" t="n"/>
      <c r="J616" s="388" t="n"/>
      <c r="K616" s="388" t="n"/>
      <c r="L616" s="388" t="n"/>
      <c r="M616" s="388" t="n"/>
      <c r="N616" s="388" t="n"/>
      <c r="O616" s="388" t="n"/>
      <c r="P616" s="388" t="n"/>
      <c r="Q616" s="388" t="n"/>
      <c r="R616" s="388" t="n"/>
      <c r="S616" s="388" t="n"/>
      <c r="T616" s="388" t="n"/>
      <c r="U616" s="388" t="n"/>
      <c r="V616" s="388" t="n"/>
      <c r="W616" s="388" t="n"/>
      <c r="X616" s="388" t="n"/>
      <c r="Y616" s="388" t="n"/>
      <c r="Z616" s="388" t="n"/>
      <c r="AA616" s="388" t="n"/>
      <c r="AB616" s="388" t="n"/>
      <c r="AC616" s="388" t="n"/>
      <c r="AD616" s="388" t="n"/>
      <c r="AE616" s="388" t="n"/>
      <c r="AF616" s="388" t="n"/>
      <c r="AG616" s="388" t="n"/>
      <c r="AH616" s="388" t="n"/>
      <c r="AI616" s="388" t="n"/>
      <c r="AJ616" s="388" t="n"/>
      <c r="AK616" s="388" t="n"/>
      <c r="AL616" s="388" t="n"/>
      <c r="AM616" s="388" t="n"/>
      <c r="AN616" s="388" t="n"/>
      <c r="AO616" s="388" t="n"/>
      <c r="AP616" s="388" t="n"/>
      <c r="AQ616" s="388" t="n"/>
      <c r="AR616" s="388" t="n"/>
      <c r="AS616" s="388" t="n"/>
      <c r="AT616" s="388" t="n"/>
      <c r="AU616" s="388" t="n"/>
      <c r="AV616" s="388" t="n"/>
      <c r="AW616" s="388" t="n"/>
      <c r="AX616" s="388" t="n"/>
      <c r="AY616" s="388" t="n"/>
      <c r="AZ616" s="388" t="n"/>
      <c r="BA616" s="388" t="n"/>
      <c r="BB616" s="388" t="n"/>
      <c r="BC616" s="388" t="n"/>
      <c r="BD616" s="388" t="n"/>
      <c r="BE616" s="388" t="n"/>
      <c r="BF616" s="388" t="n"/>
      <c r="BG616" s="388" t="n"/>
      <c r="BH616" s="388" t="n"/>
      <c r="BI616" s="388" t="n"/>
      <c r="BJ616" s="388" t="n"/>
      <c r="BK616" s="388" t="n"/>
      <c r="BL616" s="388" t="n"/>
      <c r="BM616" s="388" t="n"/>
      <c r="BN616" s="388" t="n"/>
      <c r="BO616" s="388" t="n"/>
      <c r="BP616" s="388" t="n"/>
      <c r="BQ616" s="388" t="n"/>
      <c r="BR616" s="388" t="n"/>
      <c r="BS616" s="388" t="n"/>
      <c r="BT616" s="388" t="n"/>
      <c r="BU616" s="388" t="n"/>
      <c r="BV616" s="388" t="n"/>
      <c r="BW616" s="388" t="n"/>
      <c r="BX616" s="388" t="n"/>
      <c r="BY616" s="388" t="n"/>
      <c r="BZ616" s="388" t="n"/>
      <c r="CA616" s="388" t="n"/>
      <c r="CB616" s="388" t="n"/>
      <c r="CC616" s="388" t="n"/>
      <c r="CD616" s="388" t="n"/>
      <c r="CE616" s="388" t="n"/>
      <c r="CF616" s="388" t="n"/>
      <c r="CG616" s="388" t="n"/>
      <c r="CH616" s="388" t="n"/>
      <c r="CI616" s="388" t="n"/>
      <c r="CJ616" s="388" t="n"/>
      <c r="CK616" s="388" t="n"/>
      <c r="CL616" s="388" t="n"/>
      <c r="CM616" s="388" t="n"/>
      <c r="CN616" s="388" t="n"/>
      <c r="CO616" s="388" t="n"/>
      <c r="CP616" s="388" t="n"/>
      <c r="CQ616" s="388" t="n"/>
      <c r="CR616" s="388" t="n"/>
      <c r="CS616" s="388" t="n"/>
      <c r="CT616" s="388" t="n"/>
      <c r="CU616" s="388" t="n"/>
      <c r="CV616" s="388" t="n"/>
      <c r="CW616" s="388" t="n"/>
      <c r="CX616" s="388" t="n"/>
      <c r="CY616" s="388" t="n"/>
      <c r="CZ616" s="388" t="n"/>
      <c r="DA616" s="388" t="n"/>
      <c r="DB616" s="388" t="n"/>
      <c r="DC616" s="388" t="n"/>
      <c r="DD616" s="388" t="n"/>
      <c r="DE616" s="388" t="n"/>
      <c r="DF616" s="388" t="n"/>
      <c r="DG616" s="388" t="n"/>
      <c r="DH616" s="388" t="n"/>
      <c r="DI616" s="388" t="n"/>
      <c r="DJ616" s="388" t="n"/>
      <c r="DK616" s="388" t="n"/>
      <c r="DL616" s="388" t="n"/>
      <c r="DM616" s="388" t="n"/>
      <c r="DN616" s="388" t="n"/>
      <c r="DO616" s="388" t="n"/>
      <c r="DP616" s="388" t="n"/>
      <c r="DQ616" s="388" t="n"/>
      <c r="DR616" s="388" t="n"/>
    </row>
    <row r="617" ht="15" customHeight="1" s="389">
      <c r="A617" s="737" t="n"/>
      <c r="B617" s="655" t="inlineStr">
        <is>
          <t>-</t>
        </is>
      </c>
      <c r="C617" s="388">
        <f>IF(Extractions!L2="RTTS",Extractions!D2,"")</f>
        <v/>
      </c>
      <c r="D617" s="388">
        <f>IF(C617&lt;&gt;"",Extractions!M2,"")</f>
        <v/>
      </c>
      <c r="E617" s="388" t="inlineStr">
        <is>
          <t>heures</t>
        </is>
      </c>
      <c r="F617" s="388" t="n"/>
      <c r="G617" s="388" t="n"/>
      <c r="H617" s="388" t="n"/>
      <c r="I617" s="388" t="n"/>
      <c r="J617" s="388" t="n"/>
      <c r="K617" s="388" t="n"/>
    </row>
    <row r="618" ht="15" customHeight="1" s="389">
      <c r="A618" s="737" t="n"/>
      <c r="B618" s="655" t="inlineStr">
        <is>
          <t>-</t>
        </is>
      </c>
      <c r="C618" s="388">
        <f>IF(Extractions!L3="RTTS",Extractions!D3,"")</f>
        <v/>
      </c>
      <c r="D618" s="388">
        <f>IF(C618&lt;&gt;"",Extractions!M3,"")</f>
        <v/>
      </c>
      <c r="E618" s="388" t="inlineStr">
        <is>
          <t>heures</t>
        </is>
      </c>
      <c r="F618" s="388" t="n"/>
      <c r="G618" s="388" t="n"/>
      <c r="H618" s="388" t="n"/>
      <c r="I618" s="388" t="n"/>
      <c r="J618" s="388" t="n"/>
      <c r="K618" s="388" t="n"/>
    </row>
    <row r="619" ht="15" customHeight="1" s="389">
      <c r="A619" s="737" t="n"/>
      <c r="B619" s="655" t="inlineStr">
        <is>
          <t>-</t>
        </is>
      </c>
      <c r="C619" s="388">
        <f>IF(Extractions!L4="RTTS",Extractions!D4,"")</f>
        <v/>
      </c>
      <c r="D619" s="388">
        <f>IF(C619&lt;&gt;"",Extractions!M4,"")</f>
        <v/>
      </c>
      <c r="E619" s="388" t="inlineStr">
        <is>
          <t>heures</t>
        </is>
      </c>
      <c r="F619" s="388" t="n"/>
      <c r="G619" s="388" t="n"/>
      <c r="H619" s="388" t="n"/>
      <c r="I619" s="388" t="n"/>
      <c r="J619" s="388" t="n"/>
      <c r="K619" s="388" t="n"/>
    </row>
    <row r="620" ht="15" customHeight="1" s="389">
      <c r="A620" s="737" t="n"/>
      <c r="B620" s="655" t="inlineStr">
        <is>
          <t>-</t>
        </is>
      </c>
      <c r="C620" s="388">
        <f>IF(Extractions!L5="RTTS",Extractions!D5,"")</f>
        <v/>
      </c>
      <c r="D620" s="388">
        <f>IF(C620&lt;&gt;"",Extractions!M5,"")</f>
        <v/>
      </c>
      <c r="E620" s="388" t="inlineStr">
        <is>
          <t>heures</t>
        </is>
      </c>
      <c r="F620" s="388" t="n"/>
      <c r="G620" s="388" t="n"/>
      <c r="H620" s="388" t="n"/>
      <c r="I620" s="388" t="n"/>
      <c r="J620" s="388" t="n"/>
      <c r="K620" s="388" t="n"/>
    </row>
    <row r="621" ht="15" customHeight="1" s="389">
      <c r="A621" s="737" t="n"/>
      <c r="B621" s="655" t="inlineStr">
        <is>
          <t>-</t>
        </is>
      </c>
      <c r="C621" s="388">
        <f>IF(Extractions!L6="RTTS",Extractions!D6,"")</f>
        <v/>
      </c>
      <c r="D621" s="388">
        <f>IF(C621&lt;&gt;"",Extractions!M6,"")</f>
        <v/>
      </c>
      <c r="E621" s="388" t="inlineStr">
        <is>
          <t>heures</t>
        </is>
      </c>
      <c r="F621" s="388" t="n"/>
      <c r="G621" s="388" t="n"/>
      <c r="H621" s="388" t="n"/>
      <c r="I621" s="388" t="n"/>
      <c r="J621" s="388" t="n"/>
      <c r="K621" s="388" t="n"/>
    </row>
    <row r="622" ht="15" customHeight="1" s="389">
      <c r="A622" s="737" t="n"/>
      <c r="B622" s="655" t="inlineStr">
        <is>
          <t>-</t>
        </is>
      </c>
      <c r="C622" s="388">
        <f>IF(Extractions!L7="RTTS",Extractions!D7,"")</f>
        <v/>
      </c>
      <c r="D622" s="388">
        <f>IF(C622&lt;&gt;"",Extractions!M7,"")</f>
        <v/>
      </c>
      <c r="E622" s="388" t="inlineStr">
        <is>
          <t>heures</t>
        </is>
      </c>
      <c r="F622" s="388" t="n"/>
      <c r="G622" s="388" t="n"/>
      <c r="H622" s="388" t="n"/>
      <c r="I622" s="388" t="n"/>
      <c r="J622" s="388" t="n"/>
      <c r="K622" s="388" t="n"/>
    </row>
    <row r="623" ht="15" customHeight="1" s="389">
      <c r="A623" s="737" t="n"/>
      <c r="B623" s="655" t="inlineStr">
        <is>
          <t>-</t>
        </is>
      </c>
      <c r="C623" s="388">
        <f>IF(Extractions!L8="RTTS",Extractions!D8,"")</f>
        <v/>
      </c>
      <c r="D623" s="388">
        <f>IF(C623&lt;&gt;"",Extractions!M8,"")</f>
        <v/>
      </c>
      <c r="E623" s="388" t="inlineStr">
        <is>
          <t>heures</t>
        </is>
      </c>
      <c r="F623" s="388" t="n"/>
      <c r="G623" s="388" t="n"/>
      <c r="H623" s="388" t="n"/>
      <c r="I623" s="388" t="n"/>
      <c r="J623" s="388" t="n"/>
      <c r="K623" s="388" t="n"/>
    </row>
    <row r="624" ht="15" customHeight="1" s="389">
      <c r="A624" s="737" t="n"/>
      <c r="B624" s="655" t="inlineStr">
        <is>
          <t>-</t>
        </is>
      </c>
      <c r="C624" s="388">
        <f>IF(Extractions!L9="RTTS",Extractions!D9,"")</f>
        <v/>
      </c>
      <c r="D624" s="388">
        <f>IF(C624&lt;&gt;"",Extractions!M9,"")</f>
        <v/>
      </c>
      <c r="E624" s="388" t="inlineStr">
        <is>
          <t>heures</t>
        </is>
      </c>
      <c r="F624" s="388" t="n"/>
      <c r="G624" s="388" t="n"/>
      <c r="H624" s="388" t="n"/>
      <c r="I624" s="388" t="n"/>
      <c r="J624" s="388" t="n"/>
      <c r="K624" s="388" t="n"/>
    </row>
    <row r="625" ht="15" customHeight="1" s="389">
      <c r="A625" s="737" t="n"/>
      <c r="B625" s="655" t="inlineStr">
        <is>
          <t>-</t>
        </is>
      </c>
      <c r="C625" s="388">
        <f>IF(Extractions!L10="RTTS",Extractions!D10,"")</f>
        <v/>
      </c>
      <c r="D625" s="388">
        <f>IF(C625&lt;&gt;"",Extractions!M10,"")</f>
        <v/>
      </c>
      <c r="E625" s="388" t="inlineStr">
        <is>
          <t>heures</t>
        </is>
      </c>
      <c r="F625" s="388" t="n"/>
      <c r="G625" s="388" t="n"/>
      <c r="H625" s="388" t="n"/>
      <c r="I625" s="388" t="n"/>
      <c r="J625" s="388" t="n"/>
      <c r="K625" s="388" t="n"/>
    </row>
    <row r="626" ht="15" customHeight="1" s="389">
      <c r="A626" s="737" t="n"/>
      <c r="B626" s="655" t="inlineStr">
        <is>
          <t>-</t>
        </is>
      </c>
      <c r="C626" s="388">
        <f>IF(Extractions!L11="RTTS",Extractions!D11,"")</f>
        <v/>
      </c>
      <c r="D626" s="388">
        <f>IF(C626&lt;&gt;"",Extractions!M11,"")</f>
        <v/>
      </c>
      <c r="E626" s="388" t="inlineStr">
        <is>
          <t>heures</t>
        </is>
      </c>
      <c r="F626" s="388" t="n"/>
      <c r="G626" s="388" t="n"/>
      <c r="H626" s="388" t="n"/>
      <c r="I626" s="388" t="n"/>
      <c r="J626" s="388" t="n"/>
      <c r="K626" s="388" t="n"/>
    </row>
    <row r="627" ht="15" customHeight="1" s="389">
      <c r="A627" s="737" t="n"/>
      <c r="B627" s="655" t="inlineStr">
        <is>
          <t>-</t>
        </is>
      </c>
      <c r="C627" s="388">
        <f>IF(Extractions!L12="RTTS",Extractions!D12,"")</f>
        <v/>
      </c>
      <c r="D627" s="388">
        <f>IF(C627&lt;&gt;"",Extractions!M12,"")</f>
        <v/>
      </c>
      <c r="E627" s="388" t="inlineStr">
        <is>
          <t>heures</t>
        </is>
      </c>
      <c r="F627" s="388" t="n"/>
      <c r="G627" s="388" t="n"/>
      <c r="H627" s="388" t="n"/>
      <c r="I627" s="388" t="n"/>
      <c r="J627" s="388" t="n"/>
      <c r="K627" s="388" t="n"/>
    </row>
    <row r="628" ht="15" customHeight="1" s="389">
      <c r="A628" s="737" t="n"/>
      <c r="B628" s="655" t="inlineStr">
        <is>
          <t>-</t>
        </is>
      </c>
      <c r="C628" s="388">
        <f>IF(Extractions!L13="RTTS",Extractions!D13,"")</f>
        <v/>
      </c>
      <c r="D628" s="388">
        <f>IF(C628&lt;&gt;"",Extractions!M13,"")</f>
        <v/>
      </c>
      <c r="E628" s="388" t="inlineStr">
        <is>
          <t>heures</t>
        </is>
      </c>
      <c r="F628" s="388" t="n"/>
      <c r="G628" s="388" t="n"/>
      <c r="H628" s="388" t="n"/>
      <c r="I628" s="388" t="n"/>
      <c r="J628" s="388" t="n"/>
      <c r="K628" s="388" t="n"/>
    </row>
    <row r="629" ht="15" customHeight="1" s="389">
      <c r="A629" s="737" t="n"/>
      <c r="B629" s="655" t="inlineStr">
        <is>
          <t>-</t>
        </is>
      </c>
      <c r="C629" s="388">
        <f>IF(Extractions!L14="RTTS",Extractions!D14,"")</f>
        <v/>
      </c>
      <c r="D629" s="388">
        <f>IF(C629&lt;&gt;"",Extractions!M14,"")</f>
        <v/>
      </c>
      <c r="E629" s="388" t="inlineStr">
        <is>
          <t>heures</t>
        </is>
      </c>
      <c r="F629" s="388" t="n"/>
      <c r="G629" s="388" t="n"/>
      <c r="H629" s="388" t="n"/>
      <c r="I629" s="388" t="n"/>
      <c r="J629" s="388" t="n"/>
      <c r="K629" s="388" t="n"/>
    </row>
    <row r="630" ht="15" customHeight="1" s="389">
      <c r="A630" s="737" t="n"/>
      <c r="B630" s="655" t="inlineStr">
        <is>
          <t>-</t>
        </is>
      </c>
      <c r="C630" s="388">
        <f>IF(Extractions!L15="RTTS",Extractions!D15,"")</f>
        <v/>
      </c>
      <c r="D630" s="388">
        <f>IF(C630&lt;&gt;"",Extractions!M15,"")</f>
        <v/>
      </c>
      <c r="E630" s="388" t="inlineStr">
        <is>
          <t>heures</t>
        </is>
      </c>
      <c r="F630" s="388" t="n"/>
      <c r="G630" s="388" t="n"/>
      <c r="H630" s="388" t="n"/>
      <c r="I630" s="388" t="n"/>
      <c r="J630" s="388" t="n"/>
      <c r="K630" s="388" t="n"/>
    </row>
    <row r="631" ht="15" customHeight="1" s="389">
      <c r="A631" s="737" t="n"/>
      <c r="B631" s="655" t="inlineStr">
        <is>
          <t>-</t>
        </is>
      </c>
      <c r="C631" s="388">
        <f>IF(Extractions!L16="RTTS",Extractions!D16,"")</f>
        <v/>
      </c>
      <c r="D631" s="388">
        <f>IF(C631&lt;&gt;"",Extractions!M16,"")</f>
        <v/>
      </c>
      <c r="E631" s="388" t="inlineStr">
        <is>
          <t>heures</t>
        </is>
      </c>
      <c r="F631" s="388" t="n"/>
      <c r="G631" s="388" t="n"/>
      <c r="H631" s="388" t="n"/>
      <c r="I631" s="388" t="n"/>
      <c r="J631" s="388" t="n"/>
      <c r="K631" s="388" t="n"/>
    </row>
    <row r="632" ht="15" customHeight="1" s="389">
      <c r="A632" s="737" t="n"/>
      <c r="B632" s="655" t="inlineStr">
        <is>
          <t>-</t>
        </is>
      </c>
      <c r="C632" s="388">
        <f>IF(Extractions!L17="RTTS",Extractions!D17,"")</f>
        <v/>
      </c>
      <c r="D632" s="388">
        <f>IF(C632&lt;&gt;"",Extractions!M17,"")</f>
        <v/>
      </c>
      <c r="E632" s="388" t="inlineStr">
        <is>
          <t>heures</t>
        </is>
      </c>
      <c r="F632" s="388" t="n"/>
      <c r="G632" s="388" t="n"/>
      <c r="H632" s="388" t="n"/>
      <c r="I632" s="388" t="n"/>
      <c r="J632" s="388" t="n"/>
      <c r="K632" s="388" t="n"/>
    </row>
    <row r="633" ht="15" customHeight="1" s="389">
      <c r="A633" s="737" t="n"/>
      <c r="B633" s="655" t="inlineStr">
        <is>
          <t>-</t>
        </is>
      </c>
      <c r="C633" s="388">
        <f>IF(Extractions!L18="RTTS",Extractions!D18,"")</f>
        <v/>
      </c>
      <c r="D633" s="388">
        <f>IF(C633&lt;&gt;"",Extractions!M18,"")</f>
        <v/>
      </c>
      <c r="E633" s="388" t="inlineStr">
        <is>
          <t>heures</t>
        </is>
      </c>
      <c r="F633" s="388" t="n"/>
      <c r="G633" s="388" t="n"/>
      <c r="H633" s="388" t="n"/>
      <c r="I633" s="388" t="n"/>
      <c r="J633" s="388" t="n"/>
      <c r="K633" s="388" t="n"/>
    </row>
    <row r="634" ht="15" customHeight="1" s="389">
      <c r="A634" s="737" t="n"/>
      <c r="B634" s="655" t="inlineStr">
        <is>
          <t>-</t>
        </is>
      </c>
      <c r="C634" s="388">
        <f>IF(Extractions!L19="RTTS",Extractions!D19,"")</f>
        <v/>
      </c>
      <c r="D634" s="388">
        <f>IF(C634&lt;&gt;"",Extractions!M19,"")</f>
        <v/>
      </c>
      <c r="E634" s="388" t="inlineStr">
        <is>
          <t>heures</t>
        </is>
      </c>
      <c r="F634" s="388" t="n"/>
      <c r="G634" s="388" t="n"/>
      <c r="H634" s="388" t="n"/>
      <c r="I634" s="388" t="n"/>
      <c r="J634" s="388" t="n"/>
      <c r="K634" s="388" t="n"/>
    </row>
    <row r="635" ht="15" customHeight="1" s="389">
      <c r="A635" s="737" t="n"/>
      <c r="B635" s="655" t="inlineStr">
        <is>
          <t>-</t>
        </is>
      </c>
      <c r="C635" s="388">
        <f>IF(Extractions!L20="RTTS",Extractions!D20,"")</f>
        <v/>
      </c>
      <c r="D635" s="388">
        <f>IF(C635&lt;&gt;"",Extractions!M20,"")</f>
        <v/>
      </c>
      <c r="E635" s="388" t="inlineStr">
        <is>
          <t>heures</t>
        </is>
      </c>
      <c r="F635" s="388" t="n"/>
      <c r="G635" s="388" t="n"/>
      <c r="H635" s="388" t="n"/>
      <c r="I635" s="388" t="n"/>
      <c r="J635" s="388" t="n"/>
      <c r="K635" s="388" t="n"/>
    </row>
    <row r="636" ht="15" customHeight="1" s="389">
      <c r="A636" s="737" t="n"/>
      <c r="B636" s="655" t="inlineStr">
        <is>
          <t>-</t>
        </is>
      </c>
      <c r="C636" s="388">
        <f>IF(Extractions!L21="RTTS",Extractions!D21,"")</f>
        <v/>
      </c>
      <c r="D636" s="388">
        <f>IF(C636&lt;&gt;"",Extractions!M21,"")</f>
        <v/>
      </c>
      <c r="E636" s="388" t="inlineStr">
        <is>
          <t>heures</t>
        </is>
      </c>
      <c r="F636" s="388" t="n"/>
      <c r="G636" s="388" t="n"/>
      <c r="H636" s="388" t="n"/>
      <c r="I636" s="388" t="n"/>
      <c r="J636" s="388" t="n"/>
      <c r="K636" s="388" t="n"/>
    </row>
    <row r="637" ht="15" customHeight="1" s="389">
      <c r="A637" s="737" t="n"/>
      <c r="B637" s="655" t="inlineStr">
        <is>
          <t>-</t>
        </is>
      </c>
      <c r="C637" s="388">
        <f>IF(Extractions!L22="RTTS",Extractions!D22,"")</f>
        <v/>
      </c>
      <c r="D637" s="388">
        <f>IF(C637&lt;&gt;"",Extractions!M22,"")</f>
        <v/>
      </c>
      <c r="E637" s="388" t="inlineStr">
        <is>
          <t>heures</t>
        </is>
      </c>
      <c r="F637" s="388" t="n"/>
      <c r="G637" s="388" t="n"/>
      <c r="H637" s="388" t="n"/>
      <c r="I637" s="388" t="n"/>
      <c r="J637" s="388" t="n"/>
      <c r="K637" s="388" t="n"/>
    </row>
    <row r="638" ht="15" customHeight="1" s="389">
      <c r="A638" s="737" t="n"/>
      <c r="B638" s="655" t="inlineStr">
        <is>
          <t>-</t>
        </is>
      </c>
      <c r="C638" s="388">
        <f>IF(Extractions!L23="RTTS",Extractions!D23,"")</f>
        <v/>
      </c>
      <c r="D638" s="388">
        <f>IF(C638&lt;&gt;"",Extractions!M23,"")</f>
        <v/>
      </c>
      <c r="E638" s="388" t="inlineStr">
        <is>
          <t>heures</t>
        </is>
      </c>
      <c r="F638" s="388" t="n"/>
      <c r="G638" s="388" t="n"/>
      <c r="H638" s="388" t="n"/>
      <c r="I638" s="388" t="n"/>
      <c r="J638" s="388" t="n"/>
      <c r="K638" s="388" t="n"/>
    </row>
    <row r="639" ht="15" customHeight="1" s="389">
      <c r="A639" s="737" t="n"/>
      <c r="B639" s="655" t="inlineStr">
        <is>
          <t>-</t>
        </is>
      </c>
      <c r="C639" s="388">
        <f>IF(Extractions!L24="RTTS",Extractions!D24,"")</f>
        <v/>
      </c>
      <c r="D639" s="388">
        <f>IF(C639&lt;&gt;"",Extractions!M24,"")</f>
        <v/>
      </c>
      <c r="E639" s="388" t="inlineStr">
        <is>
          <t>heures</t>
        </is>
      </c>
      <c r="F639" s="388" t="n"/>
      <c r="G639" s="388" t="n"/>
      <c r="H639" s="388" t="n"/>
      <c r="I639" s="388" t="n"/>
      <c r="J639" s="388" t="n"/>
      <c r="K639" s="388" t="n"/>
    </row>
    <row r="640" ht="15" customHeight="1" s="389">
      <c r="A640" s="737" t="n"/>
      <c r="B640" s="655" t="inlineStr">
        <is>
          <t>-</t>
        </is>
      </c>
      <c r="C640" s="388">
        <f>IF(Extractions!L25="RTTS",Extractions!D25,"")</f>
        <v/>
      </c>
      <c r="D640" s="388">
        <f>IF(C640&lt;&gt;"",Extractions!M25,"")</f>
        <v/>
      </c>
      <c r="E640" s="388" t="inlineStr">
        <is>
          <t>heures</t>
        </is>
      </c>
      <c r="F640" s="388" t="n"/>
      <c r="G640" s="388" t="n"/>
      <c r="H640" s="388" t="n"/>
      <c r="I640" s="388" t="n"/>
      <c r="J640" s="388" t="n"/>
      <c r="K640" s="388" t="n"/>
    </row>
    <row r="641" ht="15" customHeight="1" s="389">
      <c r="A641" s="737" t="n"/>
      <c r="B641" s="655" t="inlineStr">
        <is>
          <t>-</t>
        </is>
      </c>
      <c r="C641" s="388">
        <f>IF(Extractions!L26="RTTS",Extractions!D26,"")</f>
        <v/>
      </c>
      <c r="D641" s="388">
        <f>IF(C641&lt;&gt;"",Extractions!M26,"")</f>
        <v/>
      </c>
      <c r="E641" s="388" t="inlineStr">
        <is>
          <t>heures</t>
        </is>
      </c>
      <c r="F641" s="388" t="n"/>
      <c r="G641" s="388" t="n"/>
      <c r="H641" s="388" t="n"/>
      <c r="I641" s="388" t="n"/>
      <c r="J641" s="388" t="n"/>
      <c r="K641" s="388" t="n"/>
    </row>
    <row r="642" ht="15" customHeight="1" s="389">
      <c r="A642" s="737" t="n"/>
      <c r="B642" s="655" t="inlineStr">
        <is>
          <t>-</t>
        </is>
      </c>
      <c r="C642" s="388">
        <f>IF(Extractions!L27="RTTS",Extractions!D27,"")</f>
        <v/>
      </c>
      <c r="D642" s="388">
        <f>IF(C642&lt;&gt;"",Extractions!M27,"")</f>
        <v/>
      </c>
      <c r="E642" s="388" t="inlineStr">
        <is>
          <t>heures</t>
        </is>
      </c>
      <c r="F642" s="388" t="n"/>
      <c r="G642" s="388" t="n"/>
      <c r="H642" s="388" t="n"/>
      <c r="I642" s="388" t="n"/>
      <c r="J642" s="388" t="n"/>
      <c r="K642" s="388" t="n"/>
    </row>
    <row r="643" ht="15" customHeight="1" s="389">
      <c r="A643" s="737" t="n"/>
      <c r="B643" s="655" t="inlineStr">
        <is>
          <t>-</t>
        </is>
      </c>
      <c r="C643" s="388">
        <f>IF(Extractions!L28="RTTS",Extractions!D28,"")</f>
        <v/>
      </c>
      <c r="D643" s="388">
        <f>IF(C643&lt;&gt;"",Extractions!M28,"")</f>
        <v/>
      </c>
      <c r="E643" s="388" t="inlineStr">
        <is>
          <t>heures</t>
        </is>
      </c>
      <c r="F643" s="388" t="n"/>
      <c r="G643" s="388" t="n"/>
      <c r="H643" s="388" t="n"/>
      <c r="I643" s="388" t="n"/>
      <c r="J643" s="388" t="n"/>
      <c r="K643" s="388" t="n"/>
    </row>
    <row r="644" ht="15" customHeight="1" s="389">
      <c r="A644" s="737" t="n"/>
      <c r="B644" s="655" t="inlineStr">
        <is>
          <t>-</t>
        </is>
      </c>
      <c r="C644" s="388">
        <f>IF(Extractions!L29="RTTS",Extractions!D29,"")</f>
        <v/>
      </c>
      <c r="D644" s="388">
        <f>IF(C644&lt;&gt;"",Extractions!M29,"")</f>
        <v/>
      </c>
      <c r="E644" s="388" t="inlineStr">
        <is>
          <t>heures</t>
        </is>
      </c>
      <c r="F644" s="388" t="n"/>
      <c r="G644" s="388" t="n"/>
      <c r="H644" s="388" t="n"/>
      <c r="I644" s="388" t="n"/>
      <c r="J644" s="388" t="n"/>
      <c r="K644" s="388" t="n"/>
    </row>
    <row r="645" ht="15" customHeight="1" s="389">
      <c r="A645" s="737" t="n"/>
      <c r="B645" s="655" t="inlineStr">
        <is>
          <t>-</t>
        </is>
      </c>
      <c r="C645" s="388">
        <f>IF(Extractions!L30="RTTS",Extractions!D30,"")</f>
        <v/>
      </c>
      <c r="D645" s="388">
        <f>IF(C645&lt;&gt;"",Extractions!M30,"")</f>
        <v/>
      </c>
      <c r="E645" s="388" t="inlineStr">
        <is>
          <t>heures</t>
        </is>
      </c>
      <c r="F645" s="388" t="n"/>
      <c r="G645" s="388" t="n"/>
      <c r="H645" s="388" t="n"/>
      <c r="I645" s="388" t="n"/>
      <c r="J645" s="388" t="n"/>
      <c r="K645" s="388" t="n"/>
    </row>
    <row r="646" ht="15" customHeight="1" s="389">
      <c r="A646" s="737" t="n"/>
      <c r="B646" s="655" t="inlineStr">
        <is>
          <t>-</t>
        </is>
      </c>
      <c r="C646" s="388">
        <f>IF(Extractions!L31="RTTS",Extractions!D31,"")</f>
        <v/>
      </c>
      <c r="D646" s="388">
        <f>IF(C646&lt;&gt;"",Extractions!M31,"")</f>
        <v/>
      </c>
      <c r="E646" s="388" t="inlineStr">
        <is>
          <t>heures</t>
        </is>
      </c>
      <c r="F646" s="388" t="n"/>
      <c r="G646" s="388" t="n"/>
      <c r="H646" s="388" t="n"/>
      <c r="I646" s="388" t="n"/>
      <c r="J646" s="388" t="n"/>
      <c r="K646" s="388" t="n"/>
    </row>
    <row r="647" ht="15" customHeight="1" s="389">
      <c r="A647" s="737" t="n"/>
      <c r="B647" s="655" t="inlineStr">
        <is>
          <t>-</t>
        </is>
      </c>
      <c r="C647" s="388">
        <f>IF(Extractions!L32="RTTS",Extractions!D32,"")</f>
        <v/>
      </c>
      <c r="D647" s="388">
        <f>IF(C647&lt;&gt;"",Extractions!M32,"")</f>
        <v/>
      </c>
      <c r="E647" s="388" t="inlineStr">
        <is>
          <t>heures</t>
        </is>
      </c>
      <c r="F647" s="388" t="n"/>
      <c r="G647" s="388" t="n"/>
      <c r="H647" s="388" t="n"/>
      <c r="I647" s="388" t="n"/>
      <c r="J647" s="388" t="n"/>
      <c r="K647" s="388" t="n"/>
    </row>
    <row r="648" ht="15" customHeight="1" s="389">
      <c r="A648" s="737" t="n"/>
      <c r="B648" s="655" t="inlineStr">
        <is>
          <t>-</t>
        </is>
      </c>
      <c r="C648" s="388">
        <f>IF(Extractions!L33="RTTS",Extractions!D33,"")</f>
        <v/>
      </c>
      <c r="D648" s="388">
        <f>IF(C648&lt;&gt;"",Extractions!M33,"")</f>
        <v/>
      </c>
      <c r="E648" s="388" t="inlineStr">
        <is>
          <t>heures</t>
        </is>
      </c>
      <c r="F648" s="388" t="n"/>
      <c r="G648" s="388" t="n"/>
      <c r="H648" s="388" t="n"/>
      <c r="I648" s="388" t="n"/>
      <c r="J648" s="388" t="n"/>
      <c r="K648" s="388" t="n"/>
    </row>
    <row r="649" ht="15" customHeight="1" s="389">
      <c r="A649" s="737" t="n"/>
      <c r="B649" s="655" t="inlineStr">
        <is>
          <t>-</t>
        </is>
      </c>
      <c r="C649" s="388">
        <f>IF(Extractions!L34="RTTS",Extractions!D34,"")</f>
        <v/>
      </c>
      <c r="D649" s="388">
        <f>IF(C649&lt;&gt;"",Extractions!M34,"")</f>
        <v/>
      </c>
      <c r="E649" s="388" t="inlineStr">
        <is>
          <t>heures</t>
        </is>
      </c>
      <c r="F649" s="388" t="n"/>
      <c r="G649" s="388" t="n"/>
      <c r="H649" s="388" t="n"/>
      <c r="I649" s="388" t="n"/>
      <c r="J649" s="388" t="n"/>
      <c r="K649" s="388" t="n"/>
    </row>
    <row r="650" ht="15" customHeight="1" s="389">
      <c r="A650" s="737" t="n"/>
      <c r="B650" s="655" t="inlineStr">
        <is>
          <t>-</t>
        </is>
      </c>
      <c r="C650" s="388">
        <f>IF(Extractions!L35="RTTS",Extractions!D35,"")</f>
        <v/>
      </c>
      <c r="D650" s="388">
        <f>IF(C650&lt;&gt;"",Extractions!M35,"")</f>
        <v/>
      </c>
      <c r="E650" s="388" t="inlineStr">
        <is>
          <t>heures</t>
        </is>
      </c>
      <c r="F650" s="388" t="n"/>
      <c r="G650" s="388" t="n"/>
      <c r="H650" s="388" t="n"/>
      <c r="I650" s="388" t="n"/>
      <c r="J650" s="388" t="n"/>
      <c r="K650" s="388" t="n"/>
    </row>
    <row r="651" ht="15" customHeight="1" s="389">
      <c r="A651" s="737" t="n"/>
      <c r="B651" s="655" t="inlineStr">
        <is>
          <t>-</t>
        </is>
      </c>
      <c r="C651" s="388">
        <f>IF(Extractions!L36="RTTS",Extractions!D36,"")</f>
        <v/>
      </c>
      <c r="D651" s="388">
        <f>IF(C651&lt;&gt;"",Extractions!M36,"")</f>
        <v/>
      </c>
      <c r="E651" s="388" t="inlineStr">
        <is>
          <t>heures</t>
        </is>
      </c>
      <c r="F651" s="388" t="n"/>
      <c r="G651" s="388" t="n"/>
      <c r="H651" s="388" t="n"/>
      <c r="I651" s="388" t="n"/>
      <c r="J651" s="388" t="n"/>
      <c r="K651" s="388" t="n"/>
    </row>
    <row r="652" ht="15" customHeight="1" s="389">
      <c r="A652" s="737" t="n"/>
      <c r="B652" s="655" t="inlineStr">
        <is>
          <t>-</t>
        </is>
      </c>
      <c r="C652" s="388">
        <f>IF(Extractions!L37="RTTS",Extractions!D37,"")</f>
        <v/>
      </c>
      <c r="D652" s="388">
        <f>IF(C652&lt;&gt;"",Extractions!M37,"")</f>
        <v/>
      </c>
      <c r="E652" s="388" t="inlineStr">
        <is>
          <t>heures</t>
        </is>
      </c>
      <c r="F652" s="388" t="n"/>
      <c r="G652" s="388" t="n"/>
      <c r="H652" s="388" t="n"/>
      <c r="I652" s="388" t="n"/>
      <c r="J652" s="388" t="n"/>
      <c r="K652" s="388" t="n"/>
    </row>
    <row r="653" ht="15" customHeight="1" s="389">
      <c r="A653" s="737" t="n"/>
      <c r="B653" s="655" t="inlineStr">
        <is>
          <t>-</t>
        </is>
      </c>
      <c r="C653" s="388">
        <f>IF(Extractions!L38="RTTS",Extractions!D38,"")</f>
        <v/>
      </c>
      <c r="D653" s="388">
        <f>IF(C653&lt;&gt;"",Extractions!M38,"")</f>
        <v/>
      </c>
      <c r="E653" s="388" t="inlineStr">
        <is>
          <t>heures</t>
        </is>
      </c>
      <c r="F653" s="388" t="n"/>
      <c r="G653" s="388" t="n"/>
      <c r="H653" s="388" t="n"/>
      <c r="I653" s="388" t="n"/>
      <c r="J653" s="388" t="n"/>
      <c r="K653" s="388" t="n"/>
    </row>
    <row r="654" ht="15" customHeight="1" s="389">
      <c r="A654" s="737" t="n"/>
      <c r="B654" s="655" t="inlineStr">
        <is>
          <t>-</t>
        </is>
      </c>
      <c r="C654" s="388">
        <f>IF(Extractions!L39="RTTS",Extractions!D39,"")</f>
        <v/>
      </c>
      <c r="D654" s="388">
        <f>IF(C654&lt;&gt;"",Extractions!M39,"")</f>
        <v/>
      </c>
      <c r="E654" s="388" t="inlineStr">
        <is>
          <t>heures</t>
        </is>
      </c>
      <c r="F654" s="388" t="n"/>
      <c r="G654" s="388" t="n"/>
      <c r="H654" s="388" t="n"/>
      <c r="I654" s="388" t="n"/>
      <c r="J654" s="388" t="n"/>
      <c r="K654" s="388" t="n"/>
    </row>
    <row r="655" ht="15" customHeight="1" s="389">
      <c r="A655" s="737" t="n"/>
      <c r="B655" s="655" t="inlineStr">
        <is>
          <t>-</t>
        </is>
      </c>
      <c r="C655" s="388">
        <f>IF(Extractions!L40="RTTS",Extractions!D40,"")</f>
        <v/>
      </c>
      <c r="D655" s="388">
        <f>IF(C655&lt;&gt;"",Extractions!M40,"")</f>
        <v/>
      </c>
      <c r="E655" s="388" t="inlineStr">
        <is>
          <t>heures</t>
        </is>
      </c>
      <c r="F655" s="388" t="n"/>
      <c r="G655" s="388" t="n"/>
      <c r="H655" s="388" t="n"/>
      <c r="I655" s="388" t="n"/>
      <c r="J655" s="388" t="n"/>
      <c r="K655" s="388" t="n"/>
    </row>
    <row r="656" ht="15" customHeight="1" s="389">
      <c r="A656" s="737" t="n"/>
      <c r="B656" s="655" t="inlineStr">
        <is>
          <t>-</t>
        </is>
      </c>
      <c r="C656" s="388">
        <f>IF(Extractions!L41="RTTS",Extractions!D41,"")</f>
        <v/>
      </c>
      <c r="D656" s="388">
        <f>IF(C656&lt;&gt;"",Extractions!M41,"")</f>
        <v/>
      </c>
      <c r="E656" s="388" t="inlineStr">
        <is>
          <t>heures</t>
        </is>
      </c>
      <c r="F656" s="388" t="n"/>
      <c r="G656" s="388" t="n"/>
      <c r="H656" s="388" t="n"/>
      <c r="I656" s="388" t="n"/>
      <c r="J656" s="388" t="n"/>
      <c r="K656" s="388" t="n"/>
    </row>
    <row r="657" ht="15" customHeight="1" s="389">
      <c r="A657" s="737" t="n"/>
      <c r="B657" s="655" t="inlineStr">
        <is>
          <t>-</t>
        </is>
      </c>
      <c r="C657" s="388">
        <f>IF(Extractions!L42="RTTS",Extractions!D42,"")</f>
        <v/>
      </c>
      <c r="D657" s="388">
        <f>IF(C657&lt;&gt;"",Extractions!M42,"")</f>
        <v/>
      </c>
      <c r="E657" s="388" t="inlineStr">
        <is>
          <t>heures</t>
        </is>
      </c>
      <c r="F657" s="388" t="n"/>
      <c r="G657" s="388" t="n"/>
      <c r="H657" s="388" t="n"/>
      <c r="I657" s="388" t="n"/>
      <c r="J657" s="388" t="n"/>
      <c r="K657" s="388" t="n"/>
    </row>
    <row r="658" ht="15" customHeight="1" s="389">
      <c r="A658" s="737" t="n"/>
      <c r="B658" s="655" t="inlineStr">
        <is>
          <t>-</t>
        </is>
      </c>
      <c r="C658" s="388">
        <f>IF(Extractions!L43="RTTS",Extractions!D43,"")</f>
        <v/>
      </c>
      <c r="D658" s="388">
        <f>IF(C658&lt;&gt;"",Extractions!M43,"")</f>
        <v/>
      </c>
      <c r="E658" s="388" t="inlineStr">
        <is>
          <t>heures</t>
        </is>
      </c>
      <c r="F658" s="388" t="n"/>
      <c r="G658" s="388" t="n"/>
      <c r="H658" s="388" t="n"/>
      <c r="I658" s="388" t="n"/>
      <c r="J658" s="388" t="n"/>
      <c r="K658" s="388" t="n"/>
    </row>
    <row r="659" ht="15" customHeight="1" s="389">
      <c r="A659" s="737" t="n"/>
      <c r="B659" s="655" t="inlineStr">
        <is>
          <t>-</t>
        </is>
      </c>
      <c r="C659" s="388">
        <f>IF(Extractions!L44="RTTS",Extractions!D44,"")</f>
        <v/>
      </c>
      <c r="D659" s="388">
        <f>IF(C659&lt;&gt;"",Extractions!M44,"")</f>
        <v/>
      </c>
      <c r="E659" s="388" t="inlineStr">
        <is>
          <t>heures</t>
        </is>
      </c>
      <c r="F659" s="388" t="n"/>
      <c r="G659" s="388" t="n"/>
      <c r="H659" s="388" t="n"/>
      <c r="I659" s="388" t="n"/>
      <c r="J659" s="388" t="n"/>
      <c r="K659" s="388" t="n"/>
    </row>
    <row r="660" ht="15" customHeight="1" s="389">
      <c r="A660" s="737" t="n"/>
      <c r="B660" s="655" t="inlineStr">
        <is>
          <t>-</t>
        </is>
      </c>
      <c r="C660" s="388">
        <f>IF(Extractions!L45="RTTS",Extractions!D45,"")</f>
        <v/>
      </c>
      <c r="D660" s="388">
        <f>IF(C660&lt;&gt;"",Extractions!M45,"")</f>
        <v/>
      </c>
      <c r="E660" s="388" t="inlineStr">
        <is>
          <t>heures</t>
        </is>
      </c>
      <c r="F660" s="388" t="n"/>
      <c r="G660" s="388" t="n"/>
      <c r="H660" s="388" t="n"/>
      <c r="I660" s="388" t="n"/>
      <c r="J660" s="388" t="n"/>
      <c r="K660" s="388" t="n"/>
    </row>
    <row r="661" ht="15" customHeight="1" s="389">
      <c r="A661" s="737" t="n"/>
      <c r="B661" s="655" t="inlineStr">
        <is>
          <t>-</t>
        </is>
      </c>
      <c r="C661" s="388">
        <f>IF(Extractions!L46="RTTS",Extractions!D46,"")</f>
        <v/>
      </c>
      <c r="D661" s="388">
        <f>IF(C661&lt;&gt;"",Extractions!M46,"")</f>
        <v/>
      </c>
      <c r="E661" s="388" t="inlineStr">
        <is>
          <t>heures</t>
        </is>
      </c>
      <c r="F661" s="388" t="n"/>
      <c r="G661" s="388" t="n"/>
      <c r="H661" s="388" t="n"/>
      <c r="I661" s="388" t="n"/>
      <c r="J661" s="388" t="n"/>
      <c r="K661" s="388" t="n"/>
    </row>
    <row r="662" ht="15" customHeight="1" s="389">
      <c r="A662" s="737" t="n"/>
      <c r="B662" s="655" t="inlineStr">
        <is>
          <t>-</t>
        </is>
      </c>
      <c r="C662" s="388">
        <f>IF(Extractions!L47="RTTS",Extractions!D47,"")</f>
        <v/>
      </c>
      <c r="D662" s="388">
        <f>IF(C662&lt;&gt;"",Extractions!M47,"")</f>
        <v/>
      </c>
      <c r="E662" s="388" t="inlineStr">
        <is>
          <t>heures</t>
        </is>
      </c>
      <c r="F662" s="388" t="n"/>
      <c r="G662" s="388" t="n"/>
      <c r="H662" s="388" t="n"/>
      <c r="I662" s="388" t="n"/>
      <c r="J662" s="388" t="n"/>
      <c r="K662" s="388" t="n"/>
    </row>
    <row r="663" ht="15" customHeight="1" s="389">
      <c r="A663" s="737" t="n"/>
      <c r="B663" s="655" t="inlineStr">
        <is>
          <t>-</t>
        </is>
      </c>
      <c r="C663" s="388">
        <f>IF(Extractions!L48="RTTS",Extractions!D48,"")</f>
        <v/>
      </c>
      <c r="D663" s="388">
        <f>IF(C663&lt;&gt;"",Extractions!M48,"")</f>
        <v/>
      </c>
      <c r="E663" s="388" t="inlineStr">
        <is>
          <t>heures</t>
        </is>
      </c>
      <c r="F663" s="388" t="n"/>
      <c r="G663" s="388" t="n"/>
      <c r="H663" s="388" t="n"/>
      <c r="I663" s="388" t="n"/>
      <c r="J663" s="388" t="n"/>
      <c r="K663" s="388" t="n"/>
    </row>
    <row r="664" ht="15" customHeight="1" s="389">
      <c r="A664" s="737" t="n"/>
      <c r="B664" s="655" t="inlineStr">
        <is>
          <t>-</t>
        </is>
      </c>
      <c r="C664" s="388">
        <f>IF(Extractions!L49="RTTS",Extractions!D49,"")</f>
        <v/>
      </c>
      <c r="D664" s="388">
        <f>IF(C664&lt;&gt;"",Extractions!M49,"")</f>
        <v/>
      </c>
      <c r="E664" s="388" t="inlineStr">
        <is>
          <t>heures</t>
        </is>
      </c>
      <c r="F664" s="388" t="n"/>
      <c r="G664" s="388" t="n"/>
      <c r="H664" s="388" t="n"/>
      <c r="I664" s="388" t="n"/>
      <c r="J664" s="388" t="n"/>
      <c r="K664" s="388" t="n"/>
    </row>
    <row r="665" ht="15" customHeight="1" s="389">
      <c r="A665" s="737" t="n"/>
      <c r="B665" s="655" t="inlineStr">
        <is>
          <t>-</t>
        </is>
      </c>
      <c r="C665" s="388">
        <f>IF(Extractions!L50="RTTS",Extractions!D50,"")</f>
        <v/>
      </c>
      <c r="D665" s="388">
        <f>IF(C665&lt;&gt;"",Extractions!M50,"")</f>
        <v/>
      </c>
      <c r="E665" s="388" t="inlineStr">
        <is>
          <t>heures</t>
        </is>
      </c>
      <c r="F665" s="388" t="n"/>
      <c r="G665" s="388" t="n"/>
      <c r="H665" s="388" t="n"/>
      <c r="I665" s="388" t="n"/>
      <c r="J665" s="388" t="n"/>
      <c r="K665" s="388" t="n"/>
    </row>
    <row r="666" ht="15" customHeight="1" s="389">
      <c r="A666" s="737" t="n"/>
      <c r="B666" s="655" t="inlineStr">
        <is>
          <t>-</t>
        </is>
      </c>
      <c r="C666" s="388">
        <f>IF(Extractions!L51="RTTS",Extractions!D51,"")</f>
        <v/>
      </c>
      <c r="D666" s="388">
        <f>IF(C666&lt;&gt;"",Extractions!M51,"")</f>
        <v/>
      </c>
      <c r="E666" s="388" t="inlineStr">
        <is>
          <t>heures</t>
        </is>
      </c>
      <c r="F666" s="388" t="n"/>
      <c r="G666" s="388" t="n"/>
      <c r="H666" s="388" t="n"/>
      <c r="I666" s="388" t="n"/>
      <c r="J666" s="388" t="n"/>
      <c r="K666" s="388" t="n"/>
    </row>
    <row r="667" ht="15" customHeight="1" s="389">
      <c r="A667" s="737" t="n"/>
      <c r="B667" s="655" t="inlineStr">
        <is>
          <t>-</t>
        </is>
      </c>
      <c r="C667" s="388">
        <f>IF(Extractions!L52="RTTS",Extractions!D52,"")</f>
        <v/>
      </c>
      <c r="D667" s="388">
        <f>IF(C667&lt;&gt;"",Extractions!M52,"")</f>
        <v/>
      </c>
      <c r="E667" s="388" t="inlineStr">
        <is>
          <t>heures</t>
        </is>
      </c>
      <c r="F667" s="388" t="n"/>
      <c r="G667" s="388" t="n"/>
      <c r="H667" s="388" t="n"/>
      <c r="I667" s="388" t="n"/>
      <c r="J667" s="388" t="n"/>
      <c r="K667" s="388" t="n"/>
    </row>
    <row r="668" ht="15" customHeight="1" s="389">
      <c r="A668" s="737" t="n"/>
      <c r="B668" s="655" t="inlineStr">
        <is>
          <t>-</t>
        </is>
      </c>
      <c r="C668" s="388">
        <f>IF(Extractions!L53="RTTS",Extractions!D53,"")</f>
        <v/>
      </c>
      <c r="D668" s="388">
        <f>IF(C668&lt;&gt;"",Extractions!M53,"")</f>
        <v/>
      </c>
      <c r="E668" s="388" t="inlineStr">
        <is>
          <t>heures</t>
        </is>
      </c>
      <c r="F668" s="388" t="n"/>
      <c r="G668" s="388" t="n"/>
      <c r="H668" s="388" t="n"/>
      <c r="I668" s="388" t="n"/>
      <c r="J668" s="388" t="n"/>
      <c r="K668" s="388" t="n"/>
    </row>
    <row r="669" ht="15" customHeight="1" s="389">
      <c r="A669" s="737" t="n"/>
      <c r="B669" s="655" t="inlineStr">
        <is>
          <t>-</t>
        </is>
      </c>
      <c r="C669" s="388">
        <f>IF(Extractions!L54="RTTS",Extractions!D54,"")</f>
        <v/>
      </c>
      <c r="D669" s="388">
        <f>IF(C669&lt;&gt;"",Extractions!M54,"")</f>
        <v/>
      </c>
      <c r="E669" s="388" t="inlineStr">
        <is>
          <t>heures</t>
        </is>
      </c>
      <c r="F669" s="388" t="n"/>
      <c r="G669" s="388" t="n"/>
      <c r="H669" s="388" t="n"/>
      <c r="I669" s="388" t="n"/>
      <c r="J669" s="388" t="n"/>
      <c r="K669" s="388" t="n"/>
    </row>
    <row r="670" ht="15" customHeight="1" s="389">
      <c r="A670" s="737" t="n"/>
      <c r="B670" s="655" t="inlineStr">
        <is>
          <t>-</t>
        </is>
      </c>
      <c r="C670" s="388">
        <f>IF(Extractions!L55="RTTS",Extractions!D55,"")</f>
        <v/>
      </c>
      <c r="D670" s="388">
        <f>IF(C670&lt;&gt;"",Extractions!M55,"")</f>
        <v/>
      </c>
      <c r="E670" s="388" t="inlineStr">
        <is>
          <t>heures</t>
        </is>
      </c>
      <c r="F670" s="388" t="n"/>
      <c r="G670" s="388" t="n"/>
      <c r="H670" s="388" t="n"/>
      <c r="I670" s="388" t="n"/>
      <c r="J670" s="388" t="n"/>
      <c r="K670" s="388" t="n"/>
    </row>
    <row r="671" ht="15" customHeight="1" s="389">
      <c r="A671" s="737" t="n"/>
      <c r="B671" s="655" t="inlineStr">
        <is>
          <t>-</t>
        </is>
      </c>
      <c r="C671" s="388">
        <f>IF(Extractions!L56="RTTS",Extractions!D56,"")</f>
        <v/>
      </c>
      <c r="D671" s="388">
        <f>IF(C671&lt;&gt;"",Extractions!M56,"")</f>
        <v/>
      </c>
      <c r="E671" s="388" t="inlineStr">
        <is>
          <t>heures</t>
        </is>
      </c>
      <c r="F671" s="388" t="n"/>
      <c r="G671" s="388" t="n"/>
      <c r="H671" s="388" t="n"/>
      <c r="I671" s="388" t="n"/>
      <c r="J671" s="388" t="n"/>
      <c r="K671" s="388" t="n"/>
    </row>
    <row r="672" ht="15" customHeight="1" s="389">
      <c r="A672" s="737" t="n"/>
      <c r="B672" s="655" t="inlineStr">
        <is>
          <t>-</t>
        </is>
      </c>
      <c r="C672" s="388">
        <f>IF(Extractions!L57="RTTS",Extractions!D57,"")</f>
        <v/>
      </c>
      <c r="D672" s="388">
        <f>IF(C672&lt;&gt;"",Extractions!M57,"")</f>
        <v/>
      </c>
      <c r="E672" s="388" t="inlineStr">
        <is>
          <t>heures</t>
        </is>
      </c>
      <c r="F672" s="388" t="n"/>
      <c r="G672" s="388" t="n"/>
      <c r="H672" s="388" t="n"/>
      <c r="I672" s="388" t="n"/>
      <c r="J672" s="388" t="n"/>
      <c r="K672" s="388" t="n"/>
    </row>
    <row r="673" ht="15" customHeight="1" s="389">
      <c r="A673" s="737" t="n"/>
      <c r="B673" s="655" t="inlineStr">
        <is>
          <t>-</t>
        </is>
      </c>
      <c r="C673" s="388">
        <f>IF(Extractions!L58="RTTS",Extractions!D58,"")</f>
        <v/>
      </c>
      <c r="D673" s="388">
        <f>IF(C673&lt;&gt;"",Extractions!M58,"")</f>
        <v/>
      </c>
      <c r="E673" s="388" t="inlineStr">
        <is>
          <t>heures</t>
        </is>
      </c>
      <c r="F673" s="388" t="n"/>
      <c r="G673" s="388" t="n"/>
      <c r="H673" s="388" t="n"/>
      <c r="I673" s="388" t="n"/>
      <c r="J673" s="388" t="n"/>
      <c r="K673" s="388" t="n"/>
    </row>
    <row r="674" ht="15" customHeight="1" s="389">
      <c r="A674" s="737" t="n"/>
      <c r="B674" s="655" t="inlineStr">
        <is>
          <t>-</t>
        </is>
      </c>
      <c r="C674" s="388">
        <f>IF(Extractions!L59="RTTS",Extractions!D59,"")</f>
        <v/>
      </c>
      <c r="D674" s="388">
        <f>IF(C674&lt;&gt;"",Extractions!M59,"")</f>
        <v/>
      </c>
      <c r="E674" s="388" t="inlineStr">
        <is>
          <t>heures</t>
        </is>
      </c>
      <c r="F674" s="388" t="n"/>
      <c r="G674" s="388" t="n"/>
      <c r="H674" s="388" t="n"/>
      <c r="I674" s="388" t="n"/>
      <c r="J674" s="388" t="n"/>
      <c r="K674" s="388" t="n"/>
    </row>
    <row r="675" ht="15" customHeight="1" s="389">
      <c r="A675" s="737" t="n"/>
      <c r="B675" s="655" t="inlineStr">
        <is>
          <t>-</t>
        </is>
      </c>
      <c r="C675" s="388">
        <f>IF(Extractions!L60="RTTS",Extractions!D60,"")</f>
        <v/>
      </c>
      <c r="D675" s="388">
        <f>IF(C675&lt;&gt;"",Extractions!M60,"")</f>
        <v/>
      </c>
      <c r="E675" s="388" t="inlineStr">
        <is>
          <t>heures</t>
        </is>
      </c>
      <c r="F675" s="388" t="n"/>
      <c r="G675" s="388" t="n"/>
      <c r="H675" s="388" t="n"/>
      <c r="I675" s="388" t="n"/>
      <c r="J675" s="388" t="n"/>
      <c r="K675" s="388" t="n"/>
    </row>
    <row r="676" ht="15" customHeight="1" s="389">
      <c r="A676" s="737" t="n"/>
      <c r="B676" s="655" t="inlineStr">
        <is>
          <t>-</t>
        </is>
      </c>
      <c r="C676" s="388">
        <f>IF(Extractions!L61="RTTS",Extractions!D61,"")</f>
        <v/>
      </c>
      <c r="D676" s="388">
        <f>IF(C676&lt;&gt;"",Extractions!M61,"")</f>
        <v/>
      </c>
      <c r="E676" s="388" t="inlineStr">
        <is>
          <t>heures</t>
        </is>
      </c>
      <c r="F676" s="388" t="n"/>
      <c r="G676" s="388" t="n"/>
      <c r="H676" s="388" t="n"/>
      <c r="I676" s="388" t="n"/>
      <c r="J676" s="388" t="n"/>
      <c r="K676" s="388" t="n"/>
    </row>
    <row r="677" ht="15" customHeight="1" s="389">
      <c r="A677" s="737" t="n"/>
      <c r="B677" s="655" t="inlineStr">
        <is>
          <t>-</t>
        </is>
      </c>
      <c r="C677" s="388">
        <f>IF(Extractions!L62="RTTS",Extractions!D62,"")</f>
        <v/>
      </c>
      <c r="D677" s="388">
        <f>IF(C677&lt;&gt;"",Extractions!M62,"")</f>
        <v/>
      </c>
      <c r="E677" s="388" t="inlineStr">
        <is>
          <t>heures</t>
        </is>
      </c>
      <c r="F677" s="388" t="n"/>
      <c r="G677" s="388" t="n"/>
      <c r="H677" s="388" t="n"/>
      <c r="I677" s="388" t="n"/>
      <c r="J677" s="388" t="n"/>
      <c r="K677" s="388" t="n"/>
    </row>
    <row r="678" ht="15" customHeight="1" s="389">
      <c r="A678" s="737" t="n"/>
      <c r="B678" s="655" t="inlineStr">
        <is>
          <t>-</t>
        </is>
      </c>
      <c r="C678" s="388">
        <f>IF(Extractions!L63="RTTS",Extractions!D63,"")</f>
        <v/>
      </c>
      <c r="D678" s="388">
        <f>IF(C678&lt;&gt;"",Extractions!M63,"")</f>
        <v/>
      </c>
      <c r="E678" s="388" t="inlineStr">
        <is>
          <t>heures</t>
        </is>
      </c>
      <c r="F678" s="388" t="n"/>
      <c r="G678" s="388" t="n"/>
      <c r="H678" s="388" t="n"/>
      <c r="I678" s="388" t="n"/>
      <c r="J678" s="388" t="n"/>
      <c r="K678" s="388" t="n"/>
    </row>
    <row r="679" ht="15" customHeight="1" s="389">
      <c r="A679" s="737" t="n"/>
      <c r="B679" s="655" t="inlineStr">
        <is>
          <t>-</t>
        </is>
      </c>
      <c r="C679" s="388">
        <f>IF(Extractions!L64="RTTS",Extractions!D64,"")</f>
        <v/>
      </c>
      <c r="D679" s="388">
        <f>IF(C679&lt;&gt;"",Extractions!M64,"")</f>
        <v/>
      </c>
      <c r="E679" s="388" t="inlineStr">
        <is>
          <t>heures</t>
        </is>
      </c>
      <c r="F679" s="388" t="n"/>
      <c r="G679" s="388" t="n"/>
      <c r="H679" s="388" t="n"/>
      <c r="I679" s="388" t="n"/>
      <c r="J679" s="388" t="n"/>
      <c r="K679" s="388" t="n"/>
    </row>
    <row r="680" ht="15" customHeight="1" s="389">
      <c r="A680" s="737" t="n"/>
      <c r="B680" s="655" t="inlineStr">
        <is>
          <t>-</t>
        </is>
      </c>
      <c r="C680" s="388">
        <f>IF(Extractions!L65="RTTS",Extractions!D65,"")</f>
        <v/>
      </c>
      <c r="D680" s="388">
        <f>IF(C680&lt;&gt;"",Extractions!M65,"")</f>
        <v/>
      </c>
      <c r="E680" s="388" t="inlineStr">
        <is>
          <t>heures</t>
        </is>
      </c>
      <c r="F680" s="388" t="n"/>
      <c r="G680" s="388" t="n"/>
      <c r="H680" s="388" t="n"/>
      <c r="I680" s="388" t="n"/>
      <c r="J680" s="388" t="n"/>
      <c r="K680" s="388" t="n"/>
    </row>
    <row r="681" ht="15" customHeight="1" s="389">
      <c r="A681" s="737" t="n"/>
      <c r="B681" s="655" t="inlineStr">
        <is>
          <t>-</t>
        </is>
      </c>
      <c r="C681" s="388">
        <f>IF(Extractions!L66="RTTS",Extractions!D66,"")</f>
        <v/>
      </c>
      <c r="D681" s="388">
        <f>IF(C681&lt;&gt;"",Extractions!M66,"")</f>
        <v/>
      </c>
      <c r="E681" s="388" t="inlineStr">
        <is>
          <t>heures</t>
        </is>
      </c>
      <c r="F681" s="388" t="n"/>
      <c r="G681" s="388" t="n"/>
      <c r="H681" s="388" t="n"/>
      <c r="I681" s="388" t="n"/>
      <c r="J681" s="388" t="n"/>
      <c r="K681" s="388" t="n"/>
    </row>
    <row r="682" ht="15" customHeight="1" s="389">
      <c r="A682" s="737" t="n"/>
      <c r="B682" s="655" t="inlineStr">
        <is>
          <t>-</t>
        </is>
      </c>
      <c r="C682" s="388">
        <f>IF(Extractions!L67="RTTS",Extractions!D67,"")</f>
        <v/>
      </c>
      <c r="D682" s="388">
        <f>IF(C682&lt;&gt;"",Extractions!M67,"")</f>
        <v/>
      </c>
      <c r="E682" s="388" t="inlineStr">
        <is>
          <t>heures</t>
        </is>
      </c>
      <c r="F682" s="388" t="n"/>
      <c r="G682" s="388" t="n"/>
      <c r="H682" s="388" t="n"/>
      <c r="I682" s="388" t="n"/>
      <c r="J682" s="388" t="n"/>
      <c r="K682" s="388" t="n"/>
    </row>
    <row r="683" ht="15" customHeight="1" s="389">
      <c r="A683" s="737" t="n"/>
      <c r="B683" s="655" t="inlineStr">
        <is>
          <t>-</t>
        </is>
      </c>
      <c r="C683" s="388">
        <f>IF(Extractions!L68="RTTS",Extractions!D68,"")</f>
        <v/>
      </c>
      <c r="D683" s="388">
        <f>IF(C683&lt;&gt;"",Extractions!M68,"")</f>
        <v/>
      </c>
      <c r="E683" s="388" t="inlineStr">
        <is>
          <t>heures</t>
        </is>
      </c>
      <c r="F683" s="388" t="n"/>
      <c r="G683" s="388" t="n"/>
      <c r="H683" s="388" t="n"/>
      <c r="I683" s="388" t="n"/>
      <c r="J683" s="388" t="n"/>
      <c r="K683" s="388" t="n"/>
    </row>
    <row r="684" ht="15" customHeight="1" s="389">
      <c r="A684" s="737" t="n"/>
      <c r="B684" s="655" t="inlineStr">
        <is>
          <t>-</t>
        </is>
      </c>
      <c r="C684" s="388">
        <f>IF(Extractions!L69="RTTS",Extractions!D69,"")</f>
        <v/>
      </c>
      <c r="D684" s="388">
        <f>IF(C684&lt;&gt;"",Extractions!M69,"")</f>
        <v/>
      </c>
      <c r="E684" s="388" t="inlineStr">
        <is>
          <t>heures</t>
        </is>
      </c>
      <c r="F684" s="388" t="n"/>
      <c r="G684" s="388" t="n"/>
      <c r="H684" s="388" t="n"/>
      <c r="I684" s="388" t="n"/>
      <c r="J684" s="388" t="n"/>
      <c r="K684" s="388" t="n"/>
    </row>
    <row r="685" ht="15" customHeight="1" s="389">
      <c r="A685" s="737" t="n"/>
      <c r="B685" s="655" t="inlineStr">
        <is>
          <t>-</t>
        </is>
      </c>
      <c r="C685" s="388">
        <f>IF(Extractions!L70="RTTS",Extractions!D70,"")</f>
        <v/>
      </c>
      <c r="D685" s="388">
        <f>IF(C685&lt;&gt;"",Extractions!M70,"")</f>
        <v/>
      </c>
      <c r="E685" s="388" t="inlineStr">
        <is>
          <t>heures</t>
        </is>
      </c>
      <c r="F685" s="388" t="n"/>
      <c r="G685" s="388" t="n"/>
      <c r="H685" s="388" t="n"/>
      <c r="I685" s="388" t="n"/>
      <c r="J685" s="388" t="n"/>
      <c r="K685" s="388" t="n"/>
    </row>
    <row r="686" ht="15" customHeight="1" s="389">
      <c r="A686" s="737" t="n"/>
      <c r="B686" s="655" t="inlineStr">
        <is>
          <t>-</t>
        </is>
      </c>
      <c r="C686" s="388">
        <f>IF(Extractions!L71="RTTS",Extractions!D71,"")</f>
        <v/>
      </c>
      <c r="D686" s="388">
        <f>IF(C686&lt;&gt;"",Extractions!M71,"")</f>
        <v/>
      </c>
      <c r="E686" s="388" t="inlineStr">
        <is>
          <t>heures</t>
        </is>
      </c>
      <c r="F686" s="388" t="n"/>
      <c r="G686" s="388" t="n"/>
      <c r="H686" s="388" t="n"/>
      <c r="I686" s="388" t="n"/>
      <c r="J686" s="388" t="n"/>
      <c r="K686" s="388" t="n"/>
    </row>
    <row r="687" ht="15" customHeight="1" s="389">
      <c r="A687" s="737" t="n"/>
      <c r="B687" s="655" t="inlineStr">
        <is>
          <t>-</t>
        </is>
      </c>
      <c r="C687" s="388">
        <f>IF(Extractions!L72="RTTS",Extractions!D72,"")</f>
        <v/>
      </c>
      <c r="D687" s="388">
        <f>IF(C687&lt;&gt;"",Extractions!M72,"")</f>
        <v/>
      </c>
      <c r="E687" s="388" t="inlineStr">
        <is>
          <t>heures</t>
        </is>
      </c>
      <c r="F687" s="388" t="n"/>
      <c r="G687" s="388" t="n"/>
      <c r="H687" s="388" t="n"/>
      <c r="I687" s="388" t="n"/>
      <c r="J687" s="388" t="n"/>
      <c r="K687" s="388" t="n"/>
    </row>
    <row r="688" ht="15" customHeight="1" s="389">
      <c r="A688" s="737" t="n"/>
      <c r="B688" s="655" t="inlineStr">
        <is>
          <t>-</t>
        </is>
      </c>
      <c r="C688" s="388">
        <f>IF(Extractions!L73="RTTS",Extractions!D73,"")</f>
        <v/>
      </c>
      <c r="D688" s="388">
        <f>IF(C688&lt;&gt;"",Extractions!M73,"")</f>
        <v/>
      </c>
      <c r="E688" s="388" t="inlineStr">
        <is>
          <t>heures</t>
        </is>
      </c>
      <c r="F688" s="388" t="n"/>
      <c r="G688" s="388" t="n"/>
      <c r="H688" s="388" t="n"/>
      <c r="I688" s="388" t="n"/>
      <c r="J688" s="388" t="n"/>
      <c r="K688" s="388" t="n"/>
    </row>
    <row r="689" ht="15" customHeight="1" s="389">
      <c r="A689" s="737" t="n"/>
      <c r="B689" s="655" t="inlineStr">
        <is>
          <t>-</t>
        </is>
      </c>
      <c r="C689" s="388">
        <f>IF(Extractions!L74="RTTS",Extractions!D74,"")</f>
        <v/>
      </c>
      <c r="D689" s="388">
        <f>IF(C689&lt;&gt;"",Extractions!M74,"")</f>
        <v/>
      </c>
      <c r="E689" s="388" t="inlineStr">
        <is>
          <t>heures</t>
        </is>
      </c>
      <c r="F689" s="388" t="n"/>
      <c r="G689" s="388" t="n"/>
      <c r="H689" s="388" t="n"/>
      <c r="I689" s="388" t="n"/>
      <c r="J689" s="388" t="n"/>
      <c r="K689" s="388" t="n"/>
    </row>
    <row r="690" ht="15" customHeight="1" s="389">
      <c r="A690" s="737" t="n"/>
      <c r="B690" s="655" t="inlineStr">
        <is>
          <t>-</t>
        </is>
      </c>
      <c r="C690" s="388">
        <f>IF(Extractions!L75="RTTS",Extractions!D75,"")</f>
        <v/>
      </c>
      <c r="D690" s="388">
        <f>IF(C690&lt;&gt;"",Extractions!M75,"")</f>
        <v/>
      </c>
      <c r="E690" s="388" t="inlineStr">
        <is>
          <t>heures</t>
        </is>
      </c>
      <c r="F690" s="388" t="n"/>
      <c r="G690" s="388" t="n"/>
      <c r="H690" s="388" t="n"/>
      <c r="I690" s="388" t="n"/>
      <c r="J690" s="388" t="n"/>
      <c r="K690" s="388" t="n"/>
    </row>
    <row r="691" ht="15" customHeight="1" s="389">
      <c r="A691" s="737" t="n"/>
      <c r="B691" s="655" t="inlineStr">
        <is>
          <t>-</t>
        </is>
      </c>
      <c r="C691" s="388">
        <f>IF(Extractions!L76="RTTS",Extractions!D76,"")</f>
        <v/>
      </c>
      <c r="D691" s="388">
        <f>IF(C691&lt;&gt;"",Extractions!M76,"")</f>
        <v/>
      </c>
      <c r="E691" s="388" t="inlineStr">
        <is>
          <t>heures</t>
        </is>
      </c>
      <c r="F691" s="388" t="n"/>
      <c r="G691" s="388" t="n"/>
      <c r="H691" s="388" t="n"/>
      <c r="I691" s="388" t="n"/>
      <c r="J691" s="388" t="n"/>
      <c r="K691" s="388" t="n"/>
    </row>
    <row r="692" ht="15" customHeight="1" s="389">
      <c r="A692" s="737" t="n"/>
      <c r="B692" s="655" t="inlineStr">
        <is>
          <t>-</t>
        </is>
      </c>
      <c r="C692" s="388">
        <f>IF(Extractions!L77="RTTS",Extractions!D77,"")</f>
        <v/>
      </c>
      <c r="D692" s="388">
        <f>IF(C692&lt;&gt;"",Extractions!M77,"")</f>
        <v/>
      </c>
      <c r="E692" s="388" t="inlineStr">
        <is>
          <t>heures</t>
        </is>
      </c>
      <c r="F692" s="388" t="n"/>
      <c r="G692" s="388" t="n"/>
      <c r="H692" s="388" t="n"/>
      <c r="I692" s="388" t="n"/>
      <c r="J692" s="388" t="n"/>
      <c r="K692" s="388" t="n"/>
    </row>
    <row r="693" ht="15" customHeight="1" s="389">
      <c r="A693" s="737" t="n"/>
      <c r="B693" s="655" t="inlineStr">
        <is>
          <t>-</t>
        </is>
      </c>
      <c r="C693" s="388">
        <f>IF(Extractions!L78="RTTS",Extractions!D78,"")</f>
        <v/>
      </c>
      <c r="D693" s="388">
        <f>IF(C693&lt;&gt;"",Extractions!M78,"")</f>
        <v/>
      </c>
      <c r="E693" s="388" t="inlineStr">
        <is>
          <t>heures</t>
        </is>
      </c>
      <c r="F693" s="388" t="n"/>
      <c r="G693" s="388" t="n"/>
      <c r="H693" s="388" t="n"/>
      <c r="I693" s="388" t="n"/>
      <c r="J693" s="388" t="n"/>
      <c r="K693" s="388" t="n"/>
    </row>
    <row r="694" ht="15" customHeight="1" s="389">
      <c r="A694" s="737" t="n"/>
      <c r="B694" s="655" t="inlineStr">
        <is>
          <t>-</t>
        </is>
      </c>
      <c r="C694" s="388">
        <f>IF(Extractions!L79="RTTS",Extractions!D79,"")</f>
        <v/>
      </c>
      <c r="D694" s="388">
        <f>IF(C694&lt;&gt;"",Extractions!M79,"")</f>
        <v/>
      </c>
      <c r="E694" s="388" t="inlineStr">
        <is>
          <t>heures</t>
        </is>
      </c>
      <c r="F694" s="388" t="n"/>
      <c r="G694" s="388" t="n"/>
      <c r="H694" s="388" t="n"/>
      <c r="I694" s="388" t="n"/>
      <c r="J694" s="388" t="n"/>
      <c r="K694" s="388" t="n"/>
    </row>
    <row r="695" ht="15" customHeight="1" s="389">
      <c r="A695" s="737" t="n"/>
      <c r="B695" s="655" t="inlineStr">
        <is>
          <t>-</t>
        </is>
      </c>
      <c r="C695" s="388">
        <f>IF(Extractions!L80="RTTS",Extractions!D80,"")</f>
        <v/>
      </c>
      <c r="D695" s="388">
        <f>IF(C695&lt;&gt;"",Extractions!M80,"")</f>
        <v/>
      </c>
      <c r="E695" s="388" t="inlineStr">
        <is>
          <t>heures</t>
        </is>
      </c>
      <c r="F695" s="388" t="n"/>
      <c r="G695" s="388" t="n"/>
      <c r="H695" s="388" t="n"/>
      <c r="I695" s="388" t="n"/>
      <c r="J695" s="388" t="n"/>
      <c r="K695" s="388" t="n"/>
    </row>
    <row r="696" ht="15" customHeight="1" s="389">
      <c r="A696" s="737" t="n"/>
      <c r="B696" s="655" t="inlineStr">
        <is>
          <t>-</t>
        </is>
      </c>
      <c r="C696" s="388">
        <f>IF(Extractions!L81="RTTS",Extractions!D81,"")</f>
        <v/>
      </c>
      <c r="D696" s="388">
        <f>IF(C696&lt;&gt;"",Extractions!M81,"")</f>
        <v/>
      </c>
      <c r="E696" s="388" t="inlineStr">
        <is>
          <t>heures</t>
        </is>
      </c>
      <c r="F696" s="388" t="n"/>
      <c r="G696" s="388" t="n"/>
      <c r="H696" s="388" t="n"/>
      <c r="I696" s="388" t="n"/>
      <c r="J696" s="388" t="n"/>
      <c r="K696" s="388" t="n"/>
    </row>
    <row r="697" ht="15" customHeight="1" s="389">
      <c r="A697" s="737" t="n"/>
      <c r="B697" s="655" t="inlineStr">
        <is>
          <t>-</t>
        </is>
      </c>
      <c r="C697" s="388">
        <f>IF(Extractions!L82="RTTS",Extractions!D82,"")</f>
        <v/>
      </c>
      <c r="D697" s="388">
        <f>IF(C697&lt;&gt;"",Extractions!M82,"")</f>
        <v/>
      </c>
      <c r="E697" s="388" t="inlineStr">
        <is>
          <t>heures</t>
        </is>
      </c>
      <c r="F697" s="388" t="n"/>
      <c r="G697" s="388" t="n"/>
      <c r="H697" s="388" t="n"/>
      <c r="I697" s="388" t="n"/>
      <c r="J697" s="388" t="n"/>
      <c r="K697" s="388" t="n"/>
    </row>
    <row r="698" ht="15" customHeight="1" s="389">
      <c r="A698" s="737" t="n"/>
      <c r="B698" s="655" t="inlineStr">
        <is>
          <t>-</t>
        </is>
      </c>
      <c r="C698" s="388">
        <f>IF(Extractions!L83="RTTS",Extractions!D83,"")</f>
        <v/>
      </c>
      <c r="D698" s="388">
        <f>IF(C698&lt;&gt;"",Extractions!M83,"")</f>
        <v/>
      </c>
      <c r="E698" s="388" t="inlineStr">
        <is>
          <t>heures</t>
        </is>
      </c>
      <c r="F698" s="388" t="n"/>
      <c r="G698" s="388" t="n"/>
      <c r="H698" s="388" t="n"/>
      <c r="I698" s="388" t="n"/>
      <c r="J698" s="388" t="n"/>
      <c r="K698" s="388" t="n"/>
    </row>
    <row r="699" ht="15" customHeight="1" s="389">
      <c r="A699" s="737" t="n"/>
      <c r="B699" s="655" t="inlineStr">
        <is>
          <t>-</t>
        </is>
      </c>
      <c r="C699" s="388">
        <f>IF(Extractions!L84="RTTS",Extractions!D84,"")</f>
        <v/>
      </c>
      <c r="D699" s="388">
        <f>IF(C699&lt;&gt;"",Extractions!M84,"")</f>
        <v/>
      </c>
      <c r="E699" s="388" t="inlineStr">
        <is>
          <t>heures</t>
        </is>
      </c>
      <c r="F699" s="388" t="n"/>
      <c r="G699" s="388" t="n"/>
      <c r="H699" s="388" t="n"/>
      <c r="I699" s="388" t="n"/>
      <c r="J699" s="388" t="n"/>
      <c r="K699" s="388" t="n"/>
    </row>
    <row r="700" ht="15" customHeight="1" s="389">
      <c r="A700" s="737" t="n"/>
      <c r="B700" s="655" t="inlineStr">
        <is>
          <t>-</t>
        </is>
      </c>
      <c r="C700" s="388">
        <f>IF(Extractions!L85="RTTS",Extractions!D85,"")</f>
        <v/>
      </c>
      <c r="D700" s="388">
        <f>IF(C700&lt;&gt;"",Extractions!M85,"")</f>
        <v/>
      </c>
      <c r="E700" s="388" t="inlineStr">
        <is>
          <t>heures</t>
        </is>
      </c>
      <c r="F700" s="388" t="n"/>
      <c r="G700" s="388" t="n"/>
      <c r="H700" s="388" t="n"/>
      <c r="I700" s="388" t="n"/>
      <c r="J700" s="388" t="n"/>
      <c r="K700" s="388" t="n"/>
    </row>
    <row r="701" ht="15" customHeight="1" s="389">
      <c r="A701" s="737" t="n"/>
      <c r="B701" s="655" t="inlineStr">
        <is>
          <t>-</t>
        </is>
      </c>
      <c r="C701" s="388">
        <f>IF(Extractions!L86="RTTS",Extractions!D86,"")</f>
        <v/>
      </c>
      <c r="D701" s="388">
        <f>IF(C701&lt;&gt;"",Extractions!M86,"")</f>
        <v/>
      </c>
      <c r="E701" s="388" t="inlineStr">
        <is>
          <t>heures</t>
        </is>
      </c>
      <c r="F701" s="388" t="n"/>
      <c r="G701" s="388" t="n"/>
      <c r="H701" s="388" t="n"/>
      <c r="I701" s="388" t="n"/>
      <c r="J701" s="388" t="n"/>
      <c r="K701" s="388" t="n"/>
    </row>
    <row r="702" ht="15" customHeight="1" s="389">
      <c r="A702" s="737" t="n"/>
      <c r="B702" s="655" t="inlineStr">
        <is>
          <t>-</t>
        </is>
      </c>
      <c r="C702" s="388">
        <f>IF(Extractions!L87="RTTS",Extractions!D87,"")</f>
        <v/>
      </c>
      <c r="D702" s="388">
        <f>IF(C702&lt;&gt;"",Extractions!M87,"")</f>
        <v/>
      </c>
      <c r="E702" s="388" t="inlineStr">
        <is>
          <t>heures</t>
        </is>
      </c>
      <c r="F702" s="388" t="n"/>
      <c r="G702" s="388" t="n"/>
      <c r="H702" s="388" t="n"/>
      <c r="I702" s="388" t="n"/>
      <c r="J702" s="388" t="n"/>
      <c r="K702" s="388" t="n"/>
    </row>
    <row r="703" ht="15" customHeight="1" s="389">
      <c r="A703" s="737" t="n"/>
      <c r="B703" s="655" t="inlineStr">
        <is>
          <t>-</t>
        </is>
      </c>
      <c r="C703" s="388">
        <f>IF(Extractions!L88="RTTS",Extractions!D88,"")</f>
        <v/>
      </c>
      <c r="D703" s="388">
        <f>IF(C703&lt;&gt;"",Extractions!M88,"")</f>
        <v/>
      </c>
      <c r="E703" s="388" t="inlineStr">
        <is>
          <t>heures</t>
        </is>
      </c>
      <c r="F703" s="388" t="n"/>
      <c r="G703" s="388" t="n"/>
      <c r="H703" s="388" t="n"/>
      <c r="I703" s="388" t="n"/>
      <c r="J703" s="388" t="n"/>
      <c r="K703" s="388" t="n"/>
    </row>
    <row r="704" ht="15" customHeight="1" s="389">
      <c r="A704" s="737" t="n"/>
      <c r="B704" s="655" t="inlineStr">
        <is>
          <t>-</t>
        </is>
      </c>
      <c r="C704" s="388">
        <f>IF(Extractions!L89="RTTS",Extractions!D89,"")</f>
        <v/>
      </c>
      <c r="D704" s="388">
        <f>IF(C704&lt;&gt;"",Extractions!M89,"")</f>
        <v/>
      </c>
      <c r="E704" s="388" t="inlineStr">
        <is>
          <t>heures</t>
        </is>
      </c>
      <c r="F704" s="388" t="n"/>
      <c r="G704" s="388" t="n"/>
      <c r="H704" s="388" t="n"/>
      <c r="I704" s="388" t="n"/>
      <c r="J704" s="388" t="n"/>
      <c r="K704" s="388" t="n"/>
    </row>
    <row r="705" ht="15" customHeight="1" s="389">
      <c r="A705" s="737" t="n"/>
      <c r="B705" s="655" t="inlineStr">
        <is>
          <t>-</t>
        </is>
      </c>
      <c r="C705" s="388">
        <f>IF(Extractions!L90="RTTS",Extractions!D90,"")</f>
        <v/>
      </c>
      <c r="D705" s="388">
        <f>IF(C705&lt;&gt;"",Extractions!M90,"")</f>
        <v/>
      </c>
      <c r="E705" s="388" t="inlineStr">
        <is>
          <t>heures</t>
        </is>
      </c>
      <c r="F705" s="388" t="n"/>
      <c r="G705" s="388" t="n"/>
      <c r="H705" s="388" t="n"/>
      <c r="I705" s="388" t="n"/>
      <c r="J705" s="388" t="n"/>
      <c r="K705" s="388" t="n"/>
    </row>
    <row r="706" ht="15" customHeight="1" s="389">
      <c r="A706" s="737" t="n"/>
      <c r="B706" s="655" t="inlineStr">
        <is>
          <t>-</t>
        </is>
      </c>
      <c r="C706" s="388">
        <f>IF(Extractions!L91="RTTS",Extractions!D91,"")</f>
        <v/>
      </c>
      <c r="D706" s="388">
        <f>IF(C706&lt;&gt;"",Extractions!M91,"")</f>
        <v/>
      </c>
      <c r="E706" s="388" t="inlineStr">
        <is>
          <t>heures</t>
        </is>
      </c>
      <c r="F706" s="388" t="n"/>
      <c r="G706" s="388" t="n"/>
      <c r="H706" s="388" t="n"/>
      <c r="I706" s="388" t="n"/>
      <c r="J706" s="388" t="n"/>
      <c r="K706" s="388" t="n"/>
    </row>
    <row r="707" ht="15" customHeight="1" s="389">
      <c r="A707" s="737" t="n"/>
      <c r="B707" s="655" t="inlineStr">
        <is>
          <t>-</t>
        </is>
      </c>
      <c r="C707" s="388">
        <f>IF(Extractions!L92="RTTS",Extractions!D92,"")</f>
        <v/>
      </c>
      <c r="D707" s="388">
        <f>IF(C707&lt;&gt;"",Extractions!M92,"")</f>
        <v/>
      </c>
      <c r="E707" s="388" t="inlineStr">
        <is>
          <t>heures</t>
        </is>
      </c>
      <c r="F707" s="388" t="n"/>
      <c r="G707" s="388" t="n"/>
      <c r="H707" s="388" t="n"/>
      <c r="I707" s="388" t="n"/>
      <c r="J707" s="388" t="n"/>
      <c r="K707" s="388" t="n"/>
    </row>
    <row r="708" ht="15" customHeight="1" s="389">
      <c r="A708" s="737" t="n"/>
      <c r="B708" s="655" t="inlineStr">
        <is>
          <t>-</t>
        </is>
      </c>
      <c r="C708" s="388">
        <f>IF(Extractions!L93="RTTS",Extractions!D93,"")</f>
        <v/>
      </c>
      <c r="D708" s="388">
        <f>IF(C708&lt;&gt;"",Extractions!M93,"")</f>
        <v/>
      </c>
      <c r="E708" s="388" t="inlineStr">
        <is>
          <t>heures</t>
        </is>
      </c>
      <c r="F708" s="388" t="n"/>
      <c r="G708" s="388" t="n"/>
      <c r="H708" s="388" t="n"/>
      <c r="I708" s="388" t="n"/>
      <c r="J708" s="388" t="n"/>
      <c r="K708" s="388" t="n"/>
    </row>
    <row r="709" ht="15" customHeight="1" s="389">
      <c r="A709" s="737" t="n"/>
      <c r="B709" s="655" t="inlineStr">
        <is>
          <t>-</t>
        </is>
      </c>
      <c r="C709" s="388">
        <f>IF(Extractions!L94="RTTS",Extractions!D94,"")</f>
        <v/>
      </c>
      <c r="D709" s="388">
        <f>IF(C709&lt;&gt;"",Extractions!M94,"")</f>
        <v/>
      </c>
      <c r="E709" s="388" t="inlineStr">
        <is>
          <t>heures</t>
        </is>
      </c>
      <c r="F709" s="388" t="n"/>
      <c r="G709" s="388" t="n"/>
      <c r="H709" s="388" t="n"/>
      <c r="I709" s="388" t="n"/>
      <c r="J709" s="388" t="n"/>
      <c r="K709" s="388" t="n"/>
    </row>
    <row r="710" ht="15" customHeight="1" s="389">
      <c r="A710" s="737" t="n"/>
      <c r="B710" s="655" t="inlineStr">
        <is>
          <t>-</t>
        </is>
      </c>
      <c r="C710" s="388">
        <f>IF(Extractions!L95="RTTS",Extractions!D95,"")</f>
        <v/>
      </c>
      <c r="D710" s="388">
        <f>IF(C710&lt;&gt;"",Extractions!M95,"")</f>
        <v/>
      </c>
      <c r="E710" s="388" t="inlineStr">
        <is>
          <t>heures</t>
        </is>
      </c>
      <c r="F710" s="388" t="n"/>
      <c r="G710" s="388" t="n"/>
      <c r="H710" s="388" t="n"/>
      <c r="I710" s="388" t="n"/>
      <c r="J710" s="388" t="n"/>
      <c r="K710" s="388" t="n"/>
    </row>
    <row r="711" ht="15" customHeight="1" s="389">
      <c r="A711" s="737" t="n"/>
      <c r="B711" s="655" t="inlineStr">
        <is>
          <t>-</t>
        </is>
      </c>
      <c r="C711" s="388">
        <f>IF(Extractions!L96="RTTS",Extractions!D96,"")</f>
        <v/>
      </c>
      <c r="D711" s="388">
        <f>IF(C711&lt;&gt;"",Extractions!M96,"")</f>
        <v/>
      </c>
      <c r="E711" s="388" t="inlineStr">
        <is>
          <t>heures</t>
        </is>
      </c>
      <c r="F711" s="388" t="n"/>
      <c r="G711" s="388" t="n"/>
      <c r="H711" s="388" t="n"/>
      <c r="I711" s="388" t="n"/>
      <c r="J711" s="388" t="n"/>
      <c r="K711" s="388" t="n"/>
    </row>
    <row r="712" ht="15" customHeight="1" s="389">
      <c r="A712" s="737" t="n"/>
      <c r="B712" s="655" t="inlineStr">
        <is>
          <t>-</t>
        </is>
      </c>
      <c r="C712" s="388">
        <f>IF(Extractions!L97="RTTS",Extractions!D97,"")</f>
        <v/>
      </c>
      <c r="D712" s="388">
        <f>IF(C712&lt;&gt;"",Extractions!M97,"")</f>
        <v/>
      </c>
      <c r="E712" s="388" t="inlineStr">
        <is>
          <t>heures</t>
        </is>
      </c>
      <c r="F712" s="388" t="n"/>
      <c r="G712" s="388" t="n"/>
      <c r="H712" s="388" t="n"/>
      <c r="I712" s="388" t="n"/>
      <c r="J712" s="388" t="n"/>
      <c r="K712" s="388" t="n"/>
    </row>
    <row r="713" ht="15" customHeight="1" s="389">
      <c r="A713" s="737" t="n"/>
      <c r="B713" s="655" t="inlineStr">
        <is>
          <t>-</t>
        </is>
      </c>
      <c r="C713" s="388">
        <f>IF(Extractions!L98="RTTS",Extractions!D98,"")</f>
        <v/>
      </c>
      <c r="D713" s="388">
        <f>IF(C713&lt;&gt;"",Extractions!M98,"")</f>
        <v/>
      </c>
      <c r="E713" s="388" t="inlineStr">
        <is>
          <t>heures</t>
        </is>
      </c>
      <c r="F713" s="388" t="n"/>
      <c r="G713" s="388" t="n"/>
      <c r="H713" s="388" t="n"/>
      <c r="I713" s="388" t="n"/>
      <c r="J713" s="388" t="n"/>
      <c r="K713" s="388" t="n"/>
    </row>
    <row r="714" ht="15" customHeight="1" s="389">
      <c r="A714" s="737" t="n"/>
      <c r="B714" s="655" t="inlineStr">
        <is>
          <t>-</t>
        </is>
      </c>
      <c r="C714" s="388">
        <f>IF(Extractions!L99="RTTS",Extractions!D99,"")</f>
        <v/>
      </c>
      <c r="D714" s="388">
        <f>IF(C714&lt;&gt;"",Extractions!M99,"")</f>
        <v/>
      </c>
      <c r="E714" s="388" t="inlineStr">
        <is>
          <t>heures</t>
        </is>
      </c>
      <c r="F714" s="388" t="n"/>
      <c r="G714" s="388" t="n"/>
      <c r="H714" s="388" t="n"/>
      <c r="I714" s="388" t="n"/>
      <c r="J714" s="388" t="n"/>
      <c r="K714" s="388" t="n"/>
    </row>
    <row r="715" ht="15" customHeight="1" s="389">
      <c r="A715" s="737" t="n"/>
      <c r="B715" s="655" t="inlineStr">
        <is>
          <t>-</t>
        </is>
      </c>
      <c r="C715" s="388">
        <f>IF(Extractions!L100="RTTS",Extractions!D100,"")</f>
        <v/>
      </c>
      <c r="D715" s="388">
        <f>IF(C715&lt;&gt;"",Extractions!M100,"")</f>
        <v/>
      </c>
      <c r="E715" s="388" t="inlineStr">
        <is>
          <t>heures</t>
        </is>
      </c>
      <c r="F715" s="388" t="n"/>
      <c r="G715" s="388" t="n"/>
      <c r="H715" s="388" t="n"/>
      <c r="I715" s="388" t="n"/>
      <c r="J715" s="388" t="n"/>
      <c r="K715" s="388" t="n"/>
    </row>
    <row r="716" ht="15" customHeight="1" s="389">
      <c r="A716" s="737" t="n"/>
      <c r="B716" s="655" t="inlineStr">
        <is>
          <t>-</t>
        </is>
      </c>
      <c r="C716" s="388">
        <f>IF(Extractions!L101="RTTS",Extractions!D101,"")</f>
        <v/>
      </c>
      <c r="D716" s="388">
        <f>IF(C716&lt;&gt;"",Extractions!M101,"")</f>
        <v/>
      </c>
      <c r="E716" s="388" t="inlineStr">
        <is>
          <t>heures</t>
        </is>
      </c>
      <c r="F716" s="388" t="n"/>
      <c r="G716" s="388" t="n"/>
      <c r="H716" s="388" t="n"/>
      <c r="I716" s="388" t="n"/>
      <c r="J716" s="388" t="n"/>
      <c r="K716" s="388" t="n"/>
    </row>
    <row r="717" ht="15" customHeight="1" s="389">
      <c r="A717" s="737" t="n"/>
      <c r="B717" s="655" t="inlineStr">
        <is>
          <t>-</t>
        </is>
      </c>
      <c r="C717" s="388">
        <f>IF(Extractions!L102="RTTS",Extractions!D102,"")</f>
        <v/>
      </c>
      <c r="D717" s="388">
        <f>IF(C717&lt;&gt;"",Extractions!M102,"")</f>
        <v/>
      </c>
      <c r="E717" s="388" t="inlineStr">
        <is>
          <t>heures</t>
        </is>
      </c>
      <c r="F717" s="388" t="n"/>
      <c r="G717" s="388" t="n"/>
      <c r="H717" s="388" t="n"/>
      <c r="I717" s="388" t="n"/>
      <c r="J717" s="388" t="n"/>
      <c r="K717" s="388" t="n"/>
    </row>
    <row r="718" ht="15" customHeight="1" s="389">
      <c r="A718" s="737" t="n"/>
      <c r="B718" s="655" t="inlineStr">
        <is>
          <t>-</t>
        </is>
      </c>
      <c r="C718" s="388">
        <f>IF(Extractions!L103="RTTS",Extractions!D103,"")</f>
        <v/>
      </c>
      <c r="D718" s="388">
        <f>IF(C718&lt;&gt;"",Extractions!M103,"")</f>
        <v/>
      </c>
      <c r="E718" s="388" t="inlineStr">
        <is>
          <t>heures</t>
        </is>
      </c>
      <c r="F718" s="388" t="n"/>
      <c r="G718" s="388" t="n"/>
      <c r="H718" s="388" t="n"/>
      <c r="I718" s="388" t="n"/>
      <c r="J718" s="388" t="n"/>
      <c r="K718" s="388" t="n"/>
    </row>
    <row r="719" ht="15" customHeight="1" s="389">
      <c r="A719" s="737" t="n"/>
      <c r="B719" s="655" t="inlineStr">
        <is>
          <t>-</t>
        </is>
      </c>
      <c r="C719" s="388">
        <f>IF(Extractions!L104="RTTS",Extractions!D104,"")</f>
        <v/>
      </c>
      <c r="D719" s="388">
        <f>IF(C719&lt;&gt;"",Extractions!M104,"")</f>
        <v/>
      </c>
      <c r="E719" s="388" t="inlineStr">
        <is>
          <t>heures</t>
        </is>
      </c>
      <c r="F719" s="388" t="n"/>
      <c r="G719" s="388" t="n"/>
      <c r="H719" s="388" t="n"/>
      <c r="I719" s="388" t="n"/>
      <c r="J719" s="388" t="n"/>
      <c r="K719" s="388" t="n"/>
    </row>
    <row r="720" ht="15" customHeight="1" s="389">
      <c r="A720" s="737" t="n"/>
      <c r="B720" s="655" t="inlineStr">
        <is>
          <t>-</t>
        </is>
      </c>
      <c r="C720" s="388">
        <f>IF(Extractions!L105="RTTS",Extractions!D105,"")</f>
        <v/>
      </c>
      <c r="D720" s="388">
        <f>IF(C720&lt;&gt;"",Extractions!M105,"")</f>
        <v/>
      </c>
      <c r="E720" s="388" t="inlineStr">
        <is>
          <t>heures</t>
        </is>
      </c>
      <c r="F720" s="388" t="n"/>
      <c r="G720" s="388" t="n"/>
      <c r="H720" s="388" t="n"/>
      <c r="I720" s="388" t="n"/>
      <c r="J720" s="388" t="n"/>
      <c r="K720" s="388" t="n"/>
    </row>
    <row r="721" ht="15" customHeight="1" s="389">
      <c r="A721" s="737" t="n"/>
      <c r="B721" s="655" t="inlineStr">
        <is>
          <t>-</t>
        </is>
      </c>
      <c r="C721" s="388">
        <f>IF(Extractions!L106="RTTS",Extractions!D106,"")</f>
        <v/>
      </c>
      <c r="D721" s="388">
        <f>IF(C721&lt;&gt;"",Extractions!M106,"")</f>
        <v/>
      </c>
      <c r="E721" s="388" t="inlineStr">
        <is>
          <t>heures</t>
        </is>
      </c>
      <c r="F721" s="388" t="n"/>
      <c r="G721" s="388" t="n"/>
      <c r="H721" s="388" t="n"/>
      <c r="I721" s="388" t="n"/>
      <c r="J721" s="388" t="n"/>
      <c r="K721" s="388" t="n"/>
    </row>
    <row r="722" ht="15" customHeight="1" s="389">
      <c r="A722" s="737" t="n"/>
      <c r="B722" s="655" t="inlineStr">
        <is>
          <t>-</t>
        </is>
      </c>
      <c r="C722" s="388">
        <f>IF(Extractions!L107="RTTS",Extractions!D107,"")</f>
        <v/>
      </c>
      <c r="D722" s="388">
        <f>IF(C722&lt;&gt;"",Extractions!M107,"")</f>
        <v/>
      </c>
      <c r="E722" s="388" t="inlineStr">
        <is>
          <t>heures</t>
        </is>
      </c>
      <c r="F722" s="388" t="n"/>
      <c r="G722" s="388" t="n"/>
      <c r="H722" s="388" t="n"/>
      <c r="I722" s="388" t="n"/>
      <c r="J722" s="388" t="n"/>
      <c r="K722" s="388" t="n"/>
    </row>
    <row r="723" ht="15" customHeight="1" s="389">
      <c r="A723" s="737" t="n"/>
      <c r="B723" s="655" t="inlineStr">
        <is>
          <t>-</t>
        </is>
      </c>
      <c r="C723" s="388">
        <f>IF(Extractions!L108="RTTS",Extractions!D108,"")</f>
        <v/>
      </c>
      <c r="D723" s="388">
        <f>IF(C723&lt;&gt;"",Extractions!M108,"")</f>
        <v/>
      </c>
      <c r="E723" s="388" t="inlineStr">
        <is>
          <t>heures</t>
        </is>
      </c>
      <c r="F723" s="388" t="n"/>
      <c r="G723" s="388" t="n"/>
      <c r="H723" s="388" t="n"/>
      <c r="I723" s="388" t="n"/>
      <c r="J723" s="388" t="n"/>
      <c r="K723" s="388" t="n"/>
    </row>
    <row r="724" ht="15" customHeight="1" s="389">
      <c r="A724" s="737" t="n"/>
      <c r="B724" s="655" t="inlineStr">
        <is>
          <t>-</t>
        </is>
      </c>
      <c r="C724" s="388">
        <f>IF(Extractions!L109="RTTS",Extractions!D109,"")</f>
        <v/>
      </c>
      <c r="D724" s="388">
        <f>IF(C724&lt;&gt;"",Extractions!M109,"")</f>
        <v/>
      </c>
      <c r="E724" s="388" t="inlineStr">
        <is>
          <t>heures</t>
        </is>
      </c>
      <c r="F724" s="388" t="n"/>
      <c r="G724" s="388" t="n"/>
      <c r="H724" s="388" t="n"/>
      <c r="I724" s="388" t="n"/>
      <c r="J724" s="388" t="n"/>
      <c r="K724" s="388" t="n"/>
    </row>
    <row r="725" ht="15" customHeight="1" s="389">
      <c r="A725" s="737" t="n"/>
      <c r="B725" s="655" t="inlineStr">
        <is>
          <t>-</t>
        </is>
      </c>
      <c r="C725" s="388">
        <f>IF(Extractions!L110="RTTS",Extractions!D110,"")</f>
        <v/>
      </c>
      <c r="D725" s="388">
        <f>IF(C725&lt;&gt;"",Extractions!M110,"")</f>
        <v/>
      </c>
      <c r="E725" s="388" t="inlineStr">
        <is>
          <t>heures</t>
        </is>
      </c>
      <c r="F725" s="388" t="n"/>
      <c r="G725" s="388" t="n"/>
      <c r="H725" s="388" t="n"/>
      <c r="I725" s="388" t="n"/>
      <c r="J725" s="388" t="n"/>
      <c r="K725" s="388" t="n"/>
    </row>
    <row r="726" ht="15" customHeight="1" s="389">
      <c r="A726" s="737" t="n"/>
      <c r="B726" s="655" t="inlineStr">
        <is>
          <t>-</t>
        </is>
      </c>
      <c r="C726" s="388">
        <f>IF(Extractions!L111="RTTS",Extractions!D111,"")</f>
        <v/>
      </c>
      <c r="D726" s="388">
        <f>IF(C726&lt;&gt;"",Extractions!M111,"")</f>
        <v/>
      </c>
      <c r="E726" s="388" t="inlineStr">
        <is>
          <t>heures</t>
        </is>
      </c>
      <c r="F726" s="388" t="n"/>
      <c r="G726" s="388" t="n"/>
      <c r="H726" s="388" t="n"/>
      <c r="I726" s="388" t="n"/>
      <c r="J726" s="388" t="n"/>
      <c r="K726" s="388" t="n"/>
    </row>
    <row r="727" ht="15" customHeight="1" s="389">
      <c r="A727" s="737" t="n"/>
      <c r="B727" s="655" t="inlineStr">
        <is>
          <t>-</t>
        </is>
      </c>
      <c r="C727" s="388">
        <f>IF(Extractions!L112="RTTS",Extractions!D112,"")</f>
        <v/>
      </c>
      <c r="D727" s="388">
        <f>IF(C727&lt;&gt;"",Extractions!M112,"")</f>
        <v/>
      </c>
      <c r="E727" s="388" t="inlineStr">
        <is>
          <t>heures</t>
        </is>
      </c>
      <c r="F727" s="388" t="n"/>
      <c r="G727" s="388" t="n"/>
      <c r="H727" s="388" t="n"/>
      <c r="I727" s="388" t="n"/>
      <c r="J727" s="388" t="n"/>
      <c r="K727" s="388" t="n"/>
    </row>
    <row r="728" ht="15" customHeight="1" s="389">
      <c r="A728" s="737" t="n"/>
      <c r="B728" s="655" t="inlineStr">
        <is>
          <t>-</t>
        </is>
      </c>
      <c r="C728" s="388">
        <f>IF(Extractions!L113="RTTS",Extractions!D113,"")</f>
        <v/>
      </c>
      <c r="D728" s="388">
        <f>IF(C728&lt;&gt;"",Extractions!M113,"")</f>
        <v/>
      </c>
      <c r="E728" s="388" t="inlineStr">
        <is>
          <t>heures</t>
        </is>
      </c>
      <c r="F728" s="388" t="n"/>
      <c r="G728" s="388" t="n"/>
      <c r="H728" s="388" t="n"/>
      <c r="I728" s="388" t="n"/>
      <c r="J728" s="388" t="n"/>
      <c r="K728" s="388" t="n"/>
    </row>
    <row r="729" ht="15" customHeight="1" s="389">
      <c r="A729" s="737" t="n"/>
      <c r="B729" s="655" t="inlineStr">
        <is>
          <t>-</t>
        </is>
      </c>
      <c r="C729" s="388">
        <f>IF(Extractions!L114="RTTS",Extractions!D114,"")</f>
        <v/>
      </c>
      <c r="D729" s="388">
        <f>IF(C729&lt;&gt;"",Extractions!M114,"")</f>
        <v/>
      </c>
      <c r="E729" s="388" t="inlineStr">
        <is>
          <t>heures</t>
        </is>
      </c>
      <c r="F729" s="388" t="n"/>
      <c r="G729" s="388" t="n"/>
      <c r="H729" s="388" t="n"/>
      <c r="I729" s="388" t="n"/>
      <c r="J729" s="388" t="n"/>
      <c r="K729" s="388" t="n"/>
    </row>
    <row r="730" ht="15" customHeight="1" s="389">
      <c r="A730" s="737" t="n"/>
      <c r="B730" s="655" t="inlineStr">
        <is>
          <t>-</t>
        </is>
      </c>
      <c r="C730" s="388">
        <f>IF(Extractions!L115="RTTS",Extractions!D115,"")</f>
        <v/>
      </c>
      <c r="D730" s="388">
        <f>IF(C730&lt;&gt;"",Extractions!M115,"")</f>
        <v/>
      </c>
      <c r="E730" s="388" t="inlineStr">
        <is>
          <t>heures</t>
        </is>
      </c>
      <c r="F730" s="388" t="n"/>
      <c r="G730" s="388" t="n"/>
      <c r="H730" s="388" t="n"/>
      <c r="I730" s="388" t="n"/>
      <c r="J730" s="388" t="n"/>
      <c r="K730" s="388" t="n"/>
    </row>
    <row r="731" ht="15" customHeight="1" s="389">
      <c r="A731" s="737" t="n"/>
      <c r="B731" s="655" t="inlineStr">
        <is>
          <t>-</t>
        </is>
      </c>
      <c r="C731" s="388">
        <f>IF(Extractions!L116="RTTS",Extractions!D116,"")</f>
        <v/>
      </c>
      <c r="D731" s="388">
        <f>IF(C731&lt;&gt;"",Extractions!M116,"")</f>
        <v/>
      </c>
      <c r="E731" s="388" t="inlineStr">
        <is>
          <t>heures</t>
        </is>
      </c>
      <c r="F731" s="388" t="n"/>
      <c r="G731" s="388" t="n"/>
      <c r="H731" s="388" t="n"/>
      <c r="I731" s="388" t="n"/>
      <c r="J731" s="388" t="n"/>
      <c r="K731" s="388" t="n"/>
    </row>
    <row r="732" ht="15" customHeight="1" s="389">
      <c r="A732" s="737" t="n"/>
      <c r="B732" s="655" t="inlineStr">
        <is>
          <t>-</t>
        </is>
      </c>
      <c r="C732" s="388">
        <f>IF(Extractions!L117="RTTS",Extractions!D117,"")</f>
        <v/>
      </c>
      <c r="D732" s="388">
        <f>IF(C732&lt;&gt;"",Extractions!M117,"")</f>
        <v/>
      </c>
      <c r="E732" s="388" t="inlineStr">
        <is>
          <t>heures</t>
        </is>
      </c>
      <c r="F732" s="388" t="n"/>
      <c r="G732" s="388" t="n"/>
      <c r="H732" s="388" t="n"/>
      <c r="I732" s="388" t="n"/>
      <c r="J732" s="388" t="n"/>
      <c r="K732" s="388" t="n"/>
    </row>
    <row r="733" ht="15" customHeight="1" s="389">
      <c r="A733" s="737" t="n"/>
      <c r="B733" s="655" t="inlineStr">
        <is>
          <t>-</t>
        </is>
      </c>
      <c r="C733" s="388">
        <f>IF(Extractions!L118="RTTS",Extractions!D118,"")</f>
        <v/>
      </c>
      <c r="D733" s="388">
        <f>IF(C733&lt;&gt;"",Extractions!M118,"")</f>
        <v/>
      </c>
      <c r="E733" s="388" t="inlineStr">
        <is>
          <t>heures</t>
        </is>
      </c>
      <c r="F733" s="388" t="n"/>
      <c r="G733" s="388" t="n"/>
      <c r="H733" s="388" t="n"/>
      <c r="I733" s="388" t="n"/>
      <c r="J733" s="388" t="n"/>
      <c r="K733" s="388" t="n"/>
    </row>
    <row r="734" ht="15" customHeight="1" s="389">
      <c r="A734" s="737" t="n"/>
      <c r="B734" s="655" t="inlineStr">
        <is>
          <t>-</t>
        </is>
      </c>
      <c r="C734" s="388">
        <f>IF(Extractions!L119="RTTS",Extractions!D119,"")</f>
        <v/>
      </c>
      <c r="D734" s="388">
        <f>IF(C734&lt;&gt;"",Extractions!M119,"")</f>
        <v/>
      </c>
      <c r="E734" s="388" t="inlineStr">
        <is>
          <t>heures</t>
        </is>
      </c>
      <c r="F734" s="388" t="n"/>
      <c r="G734" s="388" t="n"/>
      <c r="H734" s="388" t="n"/>
      <c r="I734" s="388" t="n"/>
      <c r="J734" s="388" t="n"/>
      <c r="K734" s="388" t="n"/>
    </row>
    <row r="735" ht="15" customHeight="1" s="389">
      <c r="A735" s="737" t="n"/>
      <c r="B735" s="655" t="inlineStr">
        <is>
          <t>-</t>
        </is>
      </c>
      <c r="C735" s="388">
        <f>IF(Extractions!L120="RTTS",Extractions!D120,"")</f>
        <v/>
      </c>
      <c r="D735" s="388">
        <f>IF(C735&lt;&gt;"",Extractions!M120,"")</f>
        <v/>
      </c>
      <c r="E735" s="388" t="inlineStr">
        <is>
          <t>heures</t>
        </is>
      </c>
      <c r="F735" s="388" t="n"/>
      <c r="G735" s="388" t="n"/>
      <c r="H735" s="388" t="n"/>
      <c r="I735" s="388" t="n"/>
      <c r="J735" s="388" t="n"/>
      <c r="K735" s="388" t="n"/>
    </row>
    <row r="736" ht="15" customHeight="1" s="389">
      <c r="A736" s="737" t="n"/>
      <c r="B736" s="655" t="inlineStr">
        <is>
          <t>-</t>
        </is>
      </c>
      <c r="C736" s="388">
        <f>IF(Extractions!L121="RTTS",Extractions!D121,"")</f>
        <v/>
      </c>
      <c r="D736" s="388">
        <f>IF(C736&lt;&gt;"",Extractions!M121,"")</f>
        <v/>
      </c>
      <c r="E736" s="388" t="inlineStr">
        <is>
          <t>heures</t>
        </is>
      </c>
      <c r="F736" s="388" t="n"/>
      <c r="G736" s="388" t="n"/>
      <c r="H736" s="388" t="n"/>
      <c r="I736" s="388" t="n"/>
      <c r="J736" s="388" t="n"/>
      <c r="K736" s="388" t="n"/>
    </row>
    <row r="737" ht="15" customHeight="1" s="389">
      <c r="A737" s="737" t="n"/>
      <c r="B737" s="655" t="inlineStr">
        <is>
          <t>-</t>
        </is>
      </c>
      <c r="C737" s="388">
        <f>IF(Extractions!L122="RTTS",Extractions!D122,"")</f>
        <v/>
      </c>
      <c r="D737" s="388">
        <f>IF(C737&lt;&gt;"",Extractions!M122,"")</f>
        <v/>
      </c>
      <c r="E737" s="388" t="inlineStr">
        <is>
          <t>heures</t>
        </is>
      </c>
      <c r="F737" s="388" t="n"/>
      <c r="G737" s="388" t="n"/>
      <c r="H737" s="388" t="n"/>
      <c r="I737" s="388" t="n"/>
      <c r="J737" s="388" t="n"/>
      <c r="K737" s="388" t="n"/>
    </row>
    <row r="738" ht="15" customHeight="1" s="389">
      <c r="A738" s="737" t="n"/>
      <c r="B738" s="655" t="inlineStr">
        <is>
          <t>-</t>
        </is>
      </c>
      <c r="C738" s="388">
        <f>IF(Extractions!L123="RTTS",Extractions!D123,"")</f>
        <v/>
      </c>
      <c r="D738" s="388">
        <f>IF(C738&lt;&gt;"",Extractions!M123,"")</f>
        <v/>
      </c>
      <c r="E738" s="388" t="inlineStr">
        <is>
          <t>heures</t>
        </is>
      </c>
      <c r="F738" s="388" t="n"/>
      <c r="G738" s="388" t="n"/>
      <c r="H738" s="388" t="n"/>
      <c r="I738" s="388" t="n"/>
      <c r="J738" s="388" t="n"/>
      <c r="K738" s="388" t="n"/>
    </row>
    <row r="739" ht="15" customHeight="1" s="389">
      <c r="A739" s="737" t="n"/>
      <c r="B739" s="655" t="inlineStr">
        <is>
          <t>-</t>
        </is>
      </c>
      <c r="C739" s="388">
        <f>IF(Extractions!L124="RTTS",Extractions!D124,"")</f>
        <v/>
      </c>
      <c r="D739" s="388">
        <f>IF(C739&lt;&gt;"",Extractions!M124,"")</f>
        <v/>
      </c>
      <c r="E739" s="388" t="inlineStr">
        <is>
          <t>heures</t>
        </is>
      </c>
      <c r="F739" s="388" t="n"/>
      <c r="G739" s="388" t="n"/>
      <c r="H739" s="388" t="n"/>
      <c r="I739" s="388" t="n"/>
      <c r="J739" s="388" t="n"/>
      <c r="K739" s="388" t="n"/>
    </row>
    <row r="740" ht="15" customHeight="1" s="389">
      <c r="A740" s="737" t="n"/>
      <c r="B740" s="655" t="inlineStr">
        <is>
          <t>-</t>
        </is>
      </c>
      <c r="C740" s="388">
        <f>IF(Extractions!L125="RTTS",Extractions!D125,"")</f>
        <v/>
      </c>
      <c r="D740" s="388">
        <f>IF(C740&lt;&gt;"",Extractions!M125,"")</f>
        <v/>
      </c>
      <c r="E740" s="388" t="inlineStr">
        <is>
          <t>heures</t>
        </is>
      </c>
      <c r="F740" s="388" t="n"/>
      <c r="G740" s="388" t="n"/>
      <c r="H740" s="388" t="n"/>
      <c r="I740" s="388" t="n"/>
      <c r="J740" s="388" t="n"/>
      <c r="K740" s="388" t="n"/>
    </row>
    <row r="741" ht="15" customHeight="1" s="389">
      <c r="A741" s="737" t="n"/>
      <c r="B741" s="655" t="inlineStr">
        <is>
          <t>-</t>
        </is>
      </c>
      <c r="C741" s="388">
        <f>IF(Extractions!L126="RTTS",Extractions!D126,"")</f>
        <v/>
      </c>
      <c r="D741" s="388">
        <f>IF(C741&lt;&gt;"",Extractions!M126,"")</f>
        <v/>
      </c>
      <c r="E741" s="388" t="inlineStr">
        <is>
          <t>heures</t>
        </is>
      </c>
      <c r="F741" s="388" t="n"/>
      <c r="G741" s="388" t="n"/>
      <c r="H741" s="388" t="n"/>
      <c r="I741" s="388" t="n"/>
      <c r="J741" s="388" t="n"/>
      <c r="K741" s="388" t="n"/>
    </row>
    <row r="742" ht="15" customHeight="1" s="389">
      <c r="A742" s="737" t="n"/>
      <c r="B742" s="655" t="inlineStr">
        <is>
          <t>-</t>
        </is>
      </c>
      <c r="C742" s="388">
        <f>IF(Extractions!L127="RTTS",Extractions!D127,"")</f>
        <v/>
      </c>
      <c r="D742" s="388">
        <f>IF(C742&lt;&gt;"",Extractions!M127,"")</f>
        <v/>
      </c>
      <c r="E742" s="388" t="inlineStr">
        <is>
          <t>heures</t>
        </is>
      </c>
      <c r="F742" s="388" t="n"/>
      <c r="G742" s="388" t="n"/>
      <c r="H742" s="388" t="n"/>
      <c r="I742" s="388" t="n"/>
      <c r="J742" s="388" t="n"/>
      <c r="K742" s="388" t="n"/>
    </row>
    <row r="743" ht="15" customHeight="1" s="389">
      <c r="A743" s="737" t="n"/>
      <c r="B743" s="655" t="inlineStr">
        <is>
          <t>-</t>
        </is>
      </c>
      <c r="C743" s="388">
        <f>IF(Extractions!L128="RTTS",Extractions!D128,"")</f>
        <v/>
      </c>
      <c r="D743" s="388">
        <f>IF(C743&lt;&gt;"",Extractions!M128,"")</f>
        <v/>
      </c>
      <c r="E743" s="388" t="inlineStr">
        <is>
          <t>heures</t>
        </is>
      </c>
      <c r="F743" s="388" t="n"/>
      <c r="G743" s="388" t="n"/>
      <c r="H743" s="388" t="n"/>
      <c r="I743" s="388" t="n"/>
      <c r="J743" s="388" t="n"/>
      <c r="K743" s="388" t="n"/>
    </row>
    <row r="744" ht="15" customHeight="1" s="389">
      <c r="A744" s="737" t="n"/>
      <c r="B744" s="655" t="inlineStr">
        <is>
          <t>-</t>
        </is>
      </c>
      <c r="C744" s="388">
        <f>IF(Extractions!L129="RTTS",Extractions!D129,"")</f>
        <v/>
      </c>
      <c r="D744" s="388">
        <f>IF(C744&lt;&gt;"",Extractions!M129,"")</f>
        <v/>
      </c>
      <c r="E744" s="388" t="inlineStr">
        <is>
          <t>heures</t>
        </is>
      </c>
      <c r="F744" s="388" t="n"/>
      <c r="G744" s="388" t="n"/>
      <c r="H744" s="388" t="n"/>
      <c r="I744" s="388" t="n"/>
      <c r="J744" s="388" t="n"/>
      <c r="K744" s="388" t="n"/>
    </row>
    <row r="745" ht="15" customHeight="1" s="389">
      <c r="A745" s="737" t="n"/>
      <c r="B745" s="655" t="inlineStr">
        <is>
          <t>-</t>
        </is>
      </c>
      <c r="C745" s="388">
        <f>IF(Extractions!L130="RTTS",Extractions!D130,"")</f>
        <v/>
      </c>
      <c r="D745" s="388">
        <f>IF(C745&lt;&gt;"",Extractions!M130,"")</f>
        <v/>
      </c>
      <c r="E745" s="388" t="inlineStr">
        <is>
          <t>heures</t>
        </is>
      </c>
      <c r="F745" s="388" t="n"/>
      <c r="G745" s="388" t="n"/>
      <c r="H745" s="388" t="n"/>
      <c r="I745" s="388" t="n"/>
      <c r="J745" s="388" t="n"/>
      <c r="K745" s="388" t="n"/>
    </row>
    <row r="746" ht="15" customHeight="1" s="389">
      <c r="A746" s="737" t="n"/>
      <c r="B746" s="655" t="inlineStr">
        <is>
          <t>-</t>
        </is>
      </c>
      <c r="C746" s="388">
        <f>IF(Extractions!L131="RTTS",Extractions!D131,"")</f>
        <v/>
      </c>
      <c r="D746" s="388">
        <f>IF(C746&lt;&gt;"",Extractions!M131,"")</f>
        <v/>
      </c>
      <c r="E746" s="388" t="inlineStr">
        <is>
          <t>heures</t>
        </is>
      </c>
      <c r="F746" s="388" t="n"/>
      <c r="G746" s="388" t="n"/>
      <c r="H746" s="388" t="n"/>
      <c r="I746" s="388" t="n"/>
      <c r="J746" s="388" t="n"/>
      <c r="K746" s="388" t="n"/>
    </row>
    <row r="747" ht="15" customHeight="1" s="389">
      <c r="A747" s="737" t="n"/>
      <c r="B747" s="655" t="inlineStr">
        <is>
          <t>-</t>
        </is>
      </c>
      <c r="C747" s="388">
        <f>IF(Extractions!L132="RTTS",Extractions!D132,"")</f>
        <v/>
      </c>
      <c r="D747" s="388">
        <f>IF(C747&lt;&gt;"",Extractions!M132,"")</f>
        <v/>
      </c>
      <c r="E747" s="388" t="inlineStr">
        <is>
          <t>heures</t>
        </is>
      </c>
      <c r="F747" s="388" t="n"/>
      <c r="G747" s="388" t="n"/>
      <c r="H747" s="388" t="n"/>
      <c r="I747" s="388" t="n"/>
      <c r="J747" s="388" t="n"/>
      <c r="K747" s="388" t="n"/>
    </row>
    <row r="748" ht="15" customHeight="1" s="389">
      <c r="A748" s="737" t="n"/>
      <c r="B748" s="655" t="inlineStr">
        <is>
          <t>-</t>
        </is>
      </c>
      <c r="C748" s="388">
        <f>IF(Extractions!L133="RTTS",Extractions!D133,"")</f>
        <v/>
      </c>
      <c r="D748" s="388">
        <f>IF(C748&lt;&gt;"",Extractions!M133,"")</f>
        <v/>
      </c>
      <c r="E748" s="388" t="inlineStr">
        <is>
          <t>heures</t>
        </is>
      </c>
      <c r="F748" s="388" t="n"/>
      <c r="G748" s="388" t="n"/>
      <c r="H748" s="388" t="n"/>
      <c r="I748" s="388" t="n"/>
      <c r="J748" s="388" t="n"/>
      <c r="K748" s="388" t="n"/>
    </row>
    <row r="749" ht="15" customHeight="1" s="389">
      <c r="A749" s="737" t="n"/>
      <c r="B749" s="655" t="inlineStr">
        <is>
          <t>-</t>
        </is>
      </c>
      <c r="C749" s="388">
        <f>IF(Extractions!L134="RTTS",Extractions!D134,"")</f>
        <v/>
      </c>
      <c r="D749" s="388">
        <f>IF(C749&lt;&gt;"",Extractions!M134,"")</f>
        <v/>
      </c>
      <c r="E749" s="388" t="inlineStr">
        <is>
          <t>heures</t>
        </is>
      </c>
      <c r="F749" s="388" t="n"/>
      <c r="G749" s="388" t="n"/>
      <c r="H749" s="388" t="n"/>
      <c r="I749" s="388" t="n"/>
      <c r="J749" s="388" t="n"/>
      <c r="K749" s="388" t="n"/>
    </row>
    <row r="750" ht="15" customHeight="1" s="389">
      <c r="A750" s="737" t="n"/>
      <c r="B750" s="655" t="inlineStr">
        <is>
          <t>-</t>
        </is>
      </c>
      <c r="C750" s="388">
        <f>IF(Extractions!L135="RTTS",Extractions!D135,"")</f>
        <v/>
      </c>
      <c r="D750" s="388">
        <f>IF(C750&lt;&gt;"",Extractions!M135,"")</f>
        <v/>
      </c>
      <c r="E750" s="388" t="inlineStr">
        <is>
          <t>heures</t>
        </is>
      </c>
      <c r="F750" s="388" t="n"/>
      <c r="G750" s="388" t="n"/>
      <c r="H750" s="388" t="n"/>
      <c r="I750" s="388" t="n"/>
      <c r="J750" s="388" t="n"/>
      <c r="K750" s="388" t="n"/>
    </row>
    <row r="751" ht="15" customHeight="1" s="389">
      <c r="A751" s="737" t="n"/>
      <c r="B751" s="655" t="inlineStr">
        <is>
          <t>-</t>
        </is>
      </c>
      <c r="C751" s="388">
        <f>IF(Extractions!L136="RTTS",Extractions!D136,"")</f>
        <v/>
      </c>
      <c r="D751" s="388">
        <f>IF(C751&lt;&gt;"",Extractions!M136,"")</f>
        <v/>
      </c>
      <c r="E751" s="388" t="inlineStr">
        <is>
          <t>heures</t>
        </is>
      </c>
      <c r="F751" s="388" t="n"/>
      <c r="G751" s="388" t="n"/>
      <c r="H751" s="388" t="n"/>
      <c r="I751" s="388" t="n"/>
      <c r="J751" s="388" t="n"/>
      <c r="K751" s="388" t="n"/>
    </row>
    <row r="752" ht="15" customHeight="1" s="389">
      <c r="A752" s="737" t="n"/>
      <c r="B752" s="655" t="inlineStr">
        <is>
          <t>-</t>
        </is>
      </c>
      <c r="C752" s="388">
        <f>IF(Extractions!L137="RTTS",Extractions!D137,"")</f>
        <v/>
      </c>
      <c r="D752" s="388">
        <f>IF(C752&lt;&gt;"",Extractions!M137,"")</f>
        <v/>
      </c>
      <c r="E752" s="388" t="inlineStr">
        <is>
          <t>heures</t>
        </is>
      </c>
      <c r="F752" s="388" t="n"/>
      <c r="G752" s="388" t="n"/>
      <c r="H752" s="388" t="n"/>
      <c r="I752" s="388" t="n"/>
      <c r="J752" s="388" t="n"/>
      <c r="K752" s="388" t="n"/>
    </row>
    <row r="753" ht="15" customHeight="1" s="389">
      <c r="A753" s="737" t="n"/>
      <c r="B753" s="655" t="inlineStr">
        <is>
          <t>-</t>
        </is>
      </c>
      <c r="C753" s="388">
        <f>IF(Extractions!L138="RTTS",Extractions!D138,"")</f>
        <v/>
      </c>
      <c r="D753" s="388">
        <f>IF(C753&lt;&gt;"",Extractions!M138,"")</f>
        <v/>
      </c>
      <c r="E753" s="388" t="inlineStr">
        <is>
          <t>heures</t>
        </is>
      </c>
      <c r="F753" s="388" t="n"/>
      <c r="G753" s="388" t="n"/>
      <c r="H753" s="388" t="n"/>
      <c r="I753" s="388" t="n"/>
      <c r="J753" s="388" t="n"/>
      <c r="K753" s="388" t="n"/>
    </row>
    <row r="754" ht="15" customHeight="1" s="389">
      <c r="A754" s="737" t="n"/>
      <c r="B754" s="655" t="inlineStr">
        <is>
          <t>-</t>
        </is>
      </c>
      <c r="C754" s="388">
        <f>IF(Extractions!L139="RTTS",Extractions!D139,"")</f>
        <v/>
      </c>
      <c r="D754" s="388">
        <f>IF(C754&lt;&gt;"",Extractions!M139,"")</f>
        <v/>
      </c>
      <c r="E754" s="388" t="inlineStr">
        <is>
          <t>heures</t>
        </is>
      </c>
      <c r="F754" s="388" t="n"/>
      <c r="G754" s="388" t="n"/>
      <c r="H754" s="388" t="n"/>
      <c r="I754" s="388" t="n"/>
      <c r="J754" s="388" t="n"/>
      <c r="K754" s="388" t="n"/>
    </row>
    <row r="755" ht="15" customHeight="1" s="389">
      <c r="A755" s="737" t="n"/>
      <c r="B755" s="655" t="inlineStr">
        <is>
          <t>-</t>
        </is>
      </c>
      <c r="C755" s="388">
        <f>IF(Extractions!L140="RTTS",Extractions!D140,"")</f>
        <v/>
      </c>
      <c r="D755" s="388">
        <f>IF(C755&lt;&gt;"",Extractions!M140,"")</f>
        <v/>
      </c>
      <c r="E755" s="388" t="inlineStr">
        <is>
          <t>heures</t>
        </is>
      </c>
      <c r="F755" s="388" t="n"/>
      <c r="G755" s="388" t="n"/>
      <c r="H755" s="388" t="n"/>
      <c r="I755" s="388" t="n"/>
      <c r="J755" s="388" t="n"/>
      <c r="K755" s="388" t="n"/>
    </row>
    <row r="756" ht="15" customHeight="1" s="389">
      <c r="A756" s="737" t="n"/>
      <c r="B756" s="655" t="inlineStr">
        <is>
          <t>-</t>
        </is>
      </c>
      <c r="C756" s="388">
        <f>IF(Extractions!L141="RTTS",Extractions!D141,"")</f>
        <v/>
      </c>
      <c r="D756" s="388">
        <f>IF(C756&lt;&gt;"",Extractions!M141,"")</f>
        <v/>
      </c>
      <c r="E756" s="388" t="inlineStr">
        <is>
          <t>heures</t>
        </is>
      </c>
      <c r="F756" s="388" t="n"/>
      <c r="G756" s="388" t="n"/>
      <c r="H756" s="388" t="n"/>
      <c r="I756" s="388" t="n"/>
      <c r="J756" s="388" t="n"/>
      <c r="K756" s="388" t="n"/>
    </row>
    <row r="757" ht="15" customHeight="1" s="389">
      <c r="A757" s="737" t="n"/>
      <c r="B757" s="655" t="inlineStr">
        <is>
          <t>-</t>
        </is>
      </c>
      <c r="C757" s="388">
        <f>IF(Extractions!L142="RTTS",Extractions!D142,"")</f>
        <v/>
      </c>
      <c r="D757" s="388">
        <f>IF(C757&lt;&gt;"",Extractions!M142,"")</f>
        <v/>
      </c>
      <c r="E757" s="388" t="inlineStr">
        <is>
          <t>heures</t>
        </is>
      </c>
      <c r="F757" s="388" t="n"/>
      <c r="G757" s="388" t="n"/>
      <c r="H757" s="388" t="n"/>
      <c r="I757" s="388" t="n"/>
      <c r="J757" s="388" t="n"/>
      <c r="K757" s="388" t="n"/>
    </row>
    <row r="758" ht="15" customHeight="1" s="389">
      <c r="A758" s="737" t="n"/>
      <c r="B758" s="655" t="inlineStr">
        <is>
          <t>-</t>
        </is>
      </c>
      <c r="C758" s="388">
        <f>IF(Extractions!L143="RTTS",Extractions!D143,"")</f>
        <v/>
      </c>
      <c r="D758" s="388">
        <f>IF(C758&lt;&gt;"",Extractions!M143,"")</f>
        <v/>
      </c>
      <c r="E758" s="388" t="inlineStr">
        <is>
          <t>heures</t>
        </is>
      </c>
      <c r="F758" s="388" t="n"/>
      <c r="G758" s="388" t="n"/>
      <c r="H758" s="388" t="n"/>
      <c r="I758" s="388" t="n"/>
      <c r="J758" s="388" t="n"/>
      <c r="K758" s="388" t="n"/>
    </row>
    <row r="759" ht="15" customHeight="1" s="389">
      <c r="A759" s="737" t="n"/>
      <c r="B759" s="655" t="inlineStr">
        <is>
          <t>-</t>
        </is>
      </c>
      <c r="C759" s="388">
        <f>IF(Extractions!L144="RTTS",Extractions!D144,"")</f>
        <v/>
      </c>
      <c r="D759" s="388">
        <f>IF(C759&lt;&gt;"",Extractions!M144,"")</f>
        <v/>
      </c>
      <c r="E759" s="388" t="inlineStr">
        <is>
          <t>heures</t>
        </is>
      </c>
      <c r="F759" s="388" t="n"/>
      <c r="G759" s="388" t="n"/>
      <c r="H759" s="388" t="n"/>
      <c r="I759" s="388" t="n"/>
      <c r="J759" s="388" t="n"/>
      <c r="K759" s="388" t="n"/>
    </row>
    <row r="760" ht="15" customHeight="1" s="389">
      <c r="A760" s="737" t="n"/>
      <c r="B760" s="655" t="inlineStr">
        <is>
          <t>-</t>
        </is>
      </c>
      <c r="C760" s="388">
        <f>IF(Extractions!L145="RTTS",Extractions!D145,"")</f>
        <v/>
      </c>
      <c r="D760" s="388">
        <f>IF(C760&lt;&gt;"",Extractions!M145,"")</f>
        <v/>
      </c>
      <c r="E760" s="388" t="inlineStr">
        <is>
          <t>heures</t>
        </is>
      </c>
      <c r="F760" s="388" t="n"/>
      <c r="G760" s="388" t="n"/>
      <c r="H760" s="388" t="n"/>
      <c r="I760" s="388" t="n"/>
      <c r="J760" s="388" t="n"/>
      <c r="K760" s="388" t="n"/>
    </row>
    <row r="761" ht="15" customHeight="1" s="389">
      <c r="A761" s="737" t="n"/>
      <c r="B761" s="655" t="inlineStr">
        <is>
          <t>-</t>
        </is>
      </c>
      <c r="C761" s="388">
        <f>IF(Extractions!L146="RTTS",Extractions!D146,"")</f>
        <v/>
      </c>
      <c r="D761" s="388">
        <f>IF(C761&lt;&gt;"",Extractions!M146,"")</f>
        <v/>
      </c>
      <c r="E761" s="388" t="inlineStr">
        <is>
          <t>heures</t>
        </is>
      </c>
      <c r="F761" s="388" t="n"/>
      <c r="G761" s="388" t="n"/>
      <c r="H761" s="388" t="n"/>
      <c r="I761" s="388" t="n"/>
      <c r="J761" s="388" t="n"/>
      <c r="K761" s="388" t="n"/>
    </row>
    <row r="762" ht="15" customHeight="1" s="389">
      <c r="A762" s="737" t="n"/>
      <c r="B762" s="655" t="inlineStr">
        <is>
          <t>-</t>
        </is>
      </c>
      <c r="C762" s="388">
        <f>IF(Extractions!L147="RTTS",Extractions!D147,"")</f>
        <v/>
      </c>
      <c r="D762" s="388">
        <f>IF(C762&lt;&gt;"",Extractions!M147,"")</f>
        <v/>
      </c>
      <c r="E762" s="388" t="inlineStr">
        <is>
          <t>heures</t>
        </is>
      </c>
      <c r="F762" s="388" t="n"/>
      <c r="G762" s="388" t="n"/>
      <c r="H762" s="388" t="n"/>
      <c r="I762" s="388" t="n"/>
      <c r="J762" s="388" t="n"/>
      <c r="K762" s="388" t="n"/>
    </row>
    <row r="763" ht="15" customHeight="1" s="389">
      <c r="A763" s="737" t="n"/>
      <c r="B763" s="655" t="inlineStr">
        <is>
          <t>-</t>
        </is>
      </c>
      <c r="C763" s="388">
        <f>IF(Extractions!L148="RTTS",Extractions!D148,"")</f>
        <v/>
      </c>
      <c r="D763" s="388">
        <f>IF(C763&lt;&gt;"",Extractions!M148,"")</f>
        <v/>
      </c>
      <c r="E763" s="388" t="inlineStr">
        <is>
          <t>heures</t>
        </is>
      </c>
      <c r="F763" s="388" t="n"/>
      <c r="G763" s="388" t="n"/>
      <c r="H763" s="388" t="n"/>
      <c r="I763" s="388" t="n"/>
      <c r="J763" s="388" t="n"/>
      <c r="K763" s="388" t="n"/>
    </row>
    <row r="764" ht="15" customHeight="1" s="389">
      <c r="A764" s="737" t="n"/>
      <c r="B764" s="655" t="inlineStr">
        <is>
          <t>-</t>
        </is>
      </c>
      <c r="C764" s="388">
        <f>IF(Extractions!L149="RTTS",Extractions!D149,"")</f>
        <v/>
      </c>
      <c r="D764" s="388">
        <f>IF(C764&lt;&gt;"",Extractions!M149,"")</f>
        <v/>
      </c>
      <c r="E764" s="388" t="inlineStr">
        <is>
          <t>heures</t>
        </is>
      </c>
      <c r="F764" s="388" t="n"/>
      <c r="G764" s="388" t="n"/>
      <c r="H764" s="388" t="n"/>
      <c r="I764" s="388" t="n"/>
      <c r="J764" s="388" t="n"/>
      <c r="K764" s="388" t="n"/>
    </row>
    <row r="765" ht="15" customHeight="1" s="389">
      <c r="A765" s="737" t="n"/>
      <c r="B765" s="655" t="inlineStr">
        <is>
          <t>-</t>
        </is>
      </c>
      <c r="C765" s="388">
        <f>IF(Extractions!L150="RTTS",Extractions!D150,"")</f>
        <v/>
      </c>
      <c r="D765" s="388">
        <f>IF(C765&lt;&gt;"",Extractions!M150,"")</f>
        <v/>
      </c>
      <c r="E765" s="388" t="inlineStr">
        <is>
          <t>heures</t>
        </is>
      </c>
      <c r="F765" s="388" t="n"/>
      <c r="G765" s="388" t="n"/>
      <c r="H765" s="388" t="n"/>
      <c r="I765" s="388" t="n"/>
      <c r="J765" s="388" t="n"/>
      <c r="K765" s="388" t="n"/>
    </row>
    <row r="766" ht="15" customHeight="1" s="389">
      <c r="A766" s="737" t="n"/>
      <c r="B766" s="655" t="inlineStr">
        <is>
          <t>-</t>
        </is>
      </c>
      <c r="C766" s="388">
        <f>IF(Extractions!L151="RTTS",Extractions!D151,"")</f>
        <v/>
      </c>
      <c r="D766" s="388">
        <f>IF(C766&lt;&gt;"",Extractions!M151,"")</f>
        <v/>
      </c>
      <c r="E766" s="388" t="inlineStr">
        <is>
          <t>heures</t>
        </is>
      </c>
      <c r="F766" s="388" t="n"/>
      <c r="G766" s="388" t="n"/>
      <c r="H766" s="388" t="n"/>
      <c r="I766" s="388" t="n"/>
      <c r="J766" s="388" t="n"/>
      <c r="K766" s="388" t="n"/>
    </row>
    <row r="767" ht="15" customHeight="1" s="389">
      <c r="A767" s="737" t="n"/>
      <c r="B767" s="655" t="inlineStr">
        <is>
          <t>-</t>
        </is>
      </c>
      <c r="C767" s="388">
        <f>IF(Extractions!L152="RTTS",Extractions!D152,"")</f>
        <v/>
      </c>
      <c r="D767" s="388">
        <f>IF(C767&lt;&gt;"",Extractions!M152,"")</f>
        <v/>
      </c>
      <c r="E767" s="388" t="inlineStr">
        <is>
          <t>heures</t>
        </is>
      </c>
      <c r="F767" s="388" t="n"/>
      <c r="G767" s="388" t="n"/>
      <c r="H767" s="388" t="n"/>
      <c r="I767" s="388" t="n"/>
      <c r="J767" s="388" t="n"/>
      <c r="K767" s="388" t="n"/>
    </row>
    <row r="768" ht="15" customHeight="1" s="389">
      <c r="A768" s="737" t="n"/>
      <c r="B768" s="655" t="inlineStr">
        <is>
          <t>-</t>
        </is>
      </c>
      <c r="C768" s="388">
        <f>IF(Extractions!L153="RTTS",Extractions!D153,"")</f>
        <v/>
      </c>
      <c r="D768" s="388">
        <f>IF(C768&lt;&gt;"",Extractions!M153,"")</f>
        <v/>
      </c>
      <c r="E768" s="388" t="inlineStr">
        <is>
          <t>heures</t>
        </is>
      </c>
      <c r="F768" s="388" t="n"/>
      <c r="G768" s="388" t="n"/>
      <c r="H768" s="388" t="n"/>
      <c r="I768" s="388" t="n"/>
      <c r="J768" s="388" t="n"/>
      <c r="K768" s="388" t="n"/>
    </row>
    <row r="769" ht="15" customHeight="1" s="389">
      <c r="A769" s="737" t="n"/>
      <c r="B769" s="655" t="inlineStr">
        <is>
          <t>-</t>
        </is>
      </c>
      <c r="C769" s="388">
        <f>IF(Extractions!L154="RTTS",Extractions!D154,"")</f>
        <v/>
      </c>
      <c r="D769" s="388">
        <f>IF(C769&lt;&gt;"",Extractions!M154,"")</f>
        <v/>
      </c>
      <c r="E769" s="388" t="inlineStr">
        <is>
          <t>heures</t>
        </is>
      </c>
      <c r="F769" s="388" t="n"/>
      <c r="G769" s="388" t="n"/>
      <c r="H769" s="388" t="n"/>
      <c r="I769" s="388" t="n"/>
      <c r="J769" s="388" t="n"/>
      <c r="K769" s="388" t="n"/>
    </row>
    <row r="770" ht="15" customHeight="1" s="389">
      <c r="A770" s="737" t="n"/>
      <c r="B770" s="655" t="inlineStr">
        <is>
          <t>-</t>
        </is>
      </c>
      <c r="C770" s="388">
        <f>IF(Extractions!L155="RTTS",Extractions!D155,"")</f>
        <v/>
      </c>
      <c r="D770" s="388">
        <f>IF(C770&lt;&gt;"",Extractions!M155,"")</f>
        <v/>
      </c>
      <c r="E770" s="388" t="inlineStr">
        <is>
          <t>heures</t>
        </is>
      </c>
      <c r="F770" s="388" t="n"/>
      <c r="G770" s="388" t="n"/>
      <c r="H770" s="388" t="n"/>
      <c r="I770" s="388" t="n"/>
      <c r="J770" s="388" t="n"/>
      <c r="K770" s="388" t="n"/>
    </row>
    <row r="771" ht="15" customHeight="1" s="389">
      <c r="A771" s="737" t="n"/>
      <c r="B771" s="655" t="inlineStr">
        <is>
          <t>-</t>
        </is>
      </c>
      <c r="C771" s="388">
        <f>IF(Extractions!L156="RTTS",Extractions!D156,"")</f>
        <v/>
      </c>
      <c r="D771" s="388">
        <f>IF(C771&lt;&gt;"",Extractions!M156,"")</f>
        <v/>
      </c>
      <c r="E771" s="388" t="inlineStr">
        <is>
          <t>heures</t>
        </is>
      </c>
      <c r="F771" s="388" t="n"/>
      <c r="G771" s="388" t="n"/>
      <c r="H771" s="388" t="n"/>
      <c r="I771" s="388" t="n"/>
      <c r="J771" s="388" t="n"/>
      <c r="K771" s="388" t="n"/>
    </row>
    <row r="772" ht="15" customHeight="1" s="389">
      <c r="A772" s="737" t="n"/>
      <c r="B772" s="655" t="inlineStr">
        <is>
          <t>-</t>
        </is>
      </c>
      <c r="C772" s="388">
        <f>IF(Extractions!L157="RTTS",Extractions!D157,"")</f>
        <v/>
      </c>
      <c r="D772" s="388">
        <f>IF(C772&lt;&gt;"",Extractions!M157,"")</f>
        <v/>
      </c>
      <c r="E772" s="388" t="inlineStr">
        <is>
          <t>heures</t>
        </is>
      </c>
      <c r="F772" s="388" t="n"/>
      <c r="G772" s="388" t="n"/>
      <c r="H772" s="388" t="n"/>
      <c r="I772" s="388" t="n"/>
      <c r="J772" s="388" t="n"/>
      <c r="K772" s="388" t="n"/>
    </row>
    <row r="773" ht="15" customHeight="1" s="389">
      <c r="A773" s="737" t="n"/>
      <c r="B773" s="655" t="inlineStr">
        <is>
          <t>-</t>
        </is>
      </c>
      <c r="C773" s="388">
        <f>IF(Extractions!L158="RTTS",Extractions!D158,"")</f>
        <v/>
      </c>
      <c r="D773" s="388">
        <f>IF(C773&lt;&gt;"",Extractions!M158,"")</f>
        <v/>
      </c>
      <c r="E773" s="388" t="inlineStr">
        <is>
          <t>heures</t>
        </is>
      </c>
      <c r="F773" s="388" t="n"/>
      <c r="G773" s="388" t="n"/>
      <c r="H773" s="388" t="n"/>
      <c r="I773" s="388" t="n"/>
      <c r="J773" s="388" t="n"/>
      <c r="K773" s="388" t="n"/>
    </row>
    <row r="774" ht="15" customHeight="1" s="389">
      <c r="A774" s="737" t="n"/>
      <c r="B774" s="655" t="inlineStr">
        <is>
          <t>-</t>
        </is>
      </c>
      <c r="C774" s="388">
        <f>IF(Extractions!L159="RTTS",Extractions!D159,"")</f>
        <v/>
      </c>
      <c r="D774" s="388">
        <f>IF(C774&lt;&gt;"",Extractions!M159,"")</f>
        <v/>
      </c>
      <c r="E774" s="388" t="inlineStr">
        <is>
          <t>heures</t>
        </is>
      </c>
      <c r="F774" s="388" t="n"/>
      <c r="G774" s="388" t="n"/>
      <c r="H774" s="388" t="n"/>
      <c r="I774" s="388" t="n"/>
      <c r="J774" s="388" t="n"/>
      <c r="K774" s="388" t="n"/>
    </row>
    <row r="775" ht="15" customHeight="1" s="389">
      <c r="A775" s="737" t="n"/>
      <c r="B775" s="655" t="inlineStr">
        <is>
          <t>-</t>
        </is>
      </c>
      <c r="C775" s="388">
        <f>IF(Extractions!L160="RTTS",Extractions!D160,"")</f>
        <v/>
      </c>
      <c r="D775" s="388">
        <f>IF(C775&lt;&gt;"",Extractions!M160,"")</f>
        <v/>
      </c>
      <c r="E775" s="388" t="inlineStr">
        <is>
          <t>heures</t>
        </is>
      </c>
      <c r="F775" s="388" t="n"/>
      <c r="G775" s="388" t="n"/>
      <c r="H775" s="388" t="n"/>
      <c r="I775" s="388" t="n"/>
      <c r="J775" s="388" t="n"/>
      <c r="K775" s="388" t="n"/>
    </row>
    <row r="776" ht="15" customHeight="1" s="389">
      <c r="A776" s="737" t="n"/>
      <c r="B776" s="655" t="inlineStr">
        <is>
          <t>-</t>
        </is>
      </c>
      <c r="C776" s="388">
        <f>IF(Extractions!L161="RTTS",Extractions!D161,"")</f>
        <v/>
      </c>
      <c r="D776" s="388">
        <f>IF(C776&lt;&gt;"",Extractions!M161,"")</f>
        <v/>
      </c>
      <c r="E776" s="388" t="inlineStr">
        <is>
          <t>heures</t>
        </is>
      </c>
      <c r="F776" s="388" t="n"/>
      <c r="G776" s="388" t="n"/>
      <c r="H776" s="388" t="n"/>
      <c r="I776" s="388" t="n"/>
      <c r="J776" s="388" t="n"/>
      <c r="K776" s="388" t="n"/>
    </row>
    <row r="777" ht="15" customHeight="1" s="389">
      <c r="A777" s="737" t="n"/>
      <c r="B777" s="655" t="inlineStr">
        <is>
          <t>-</t>
        </is>
      </c>
      <c r="C777" s="388">
        <f>IF(Extractions!L162="RTTS",Extractions!D162,"")</f>
        <v/>
      </c>
      <c r="D777" s="388">
        <f>IF(C777&lt;&gt;"",Extractions!M162,"")</f>
        <v/>
      </c>
      <c r="E777" s="388" t="inlineStr">
        <is>
          <t>heures</t>
        </is>
      </c>
      <c r="F777" s="388" t="n"/>
      <c r="G777" s="388" t="n"/>
      <c r="H777" s="388" t="n"/>
      <c r="I777" s="388" t="n"/>
      <c r="J777" s="388" t="n"/>
      <c r="K777" s="388" t="n"/>
    </row>
    <row r="778" ht="15" customHeight="1" s="389">
      <c r="A778" s="737" t="n"/>
      <c r="B778" s="655" t="inlineStr">
        <is>
          <t>-</t>
        </is>
      </c>
      <c r="C778" s="388">
        <f>IF(Extractions!L163="RTTS",Extractions!D163,"")</f>
        <v/>
      </c>
      <c r="D778" s="388">
        <f>IF(C778&lt;&gt;"",Extractions!M163,"")</f>
        <v/>
      </c>
      <c r="E778" s="388" t="inlineStr">
        <is>
          <t>heures</t>
        </is>
      </c>
      <c r="F778" s="388" t="n"/>
      <c r="G778" s="388" t="n"/>
      <c r="H778" s="388" t="n"/>
      <c r="I778" s="388" t="n"/>
      <c r="J778" s="388" t="n"/>
      <c r="K778" s="388" t="n"/>
    </row>
    <row r="779" ht="15" customHeight="1" s="389">
      <c r="A779" s="737" t="n"/>
      <c r="B779" s="655" t="inlineStr">
        <is>
          <t>-</t>
        </is>
      </c>
      <c r="C779" s="388">
        <f>IF(Extractions!L164="RTTS",Extractions!D164,"")</f>
        <v/>
      </c>
      <c r="D779" s="388">
        <f>IF(C779&lt;&gt;"",Extractions!M164,"")</f>
        <v/>
      </c>
      <c r="E779" s="388" t="inlineStr">
        <is>
          <t>heures</t>
        </is>
      </c>
      <c r="F779" s="388" t="n"/>
      <c r="G779" s="388" t="n"/>
      <c r="H779" s="388" t="n"/>
      <c r="I779" s="388" t="n"/>
      <c r="J779" s="388" t="n"/>
      <c r="K779" s="388" t="n"/>
    </row>
    <row r="780" ht="15" customHeight="1" s="389">
      <c r="A780" s="737" t="n"/>
      <c r="B780" s="655" t="inlineStr">
        <is>
          <t>-</t>
        </is>
      </c>
      <c r="C780" s="388">
        <f>IF(Extractions!L165="RTTS",Extractions!D165,"")</f>
        <v/>
      </c>
      <c r="D780" s="388">
        <f>IF(C780&lt;&gt;"",Extractions!M165,"")</f>
        <v/>
      </c>
      <c r="E780" s="388" t="inlineStr">
        <is>
          <t>heures</t>
        </is>
      </c>
      <c r="F780" s="388" t="n"/>
      <c r="G780" s="388" t="n"/>
      <c r="H780" s="388" t="n"/>
      <c r="I780" s="388" t="n"/>
      <c r="J780" s="388" t="n"/>
      <c r="K780" s="388" t="n"/>
    </row>
    <row r="781" ht="15" customHeight="1" s="389">
      <c r="A781" s="737" t="n"/>
      <c r="B781" s="655" t="inlineStr">
        <is>
          <t>-</t>
        </is>
      </c>
      <c r="C781" s="388">
        <f>IF(Extractions!L166="RTTS",Extractions!D166,"")</f>
        <v/>
      </c>
      <c r="D781" s="388">
        <f>IF(C781&lt;&gt;"",Extractions!M166,"")</f>
        <v/>
      </c>
      <c r="E781" s="388" t="inlineStr">
        <is>
          <t>heures</t>
        </is>
      </c>
      <c r="F781" s="388" t="n"/>
      <c r="G781" s="388" t="n"/>
      <c r="H781" s="388" t="n"/>
      <c r="I781" s="388" t="n"/>
      <c r="J781" s="388" t="n"/>
      <c r="K781" s="388" t="n"/>
    </row>
    <row r="782" ht="15" customHeight="1" s="389">
      <c r="A782" s="737" t="n"/>
      <c r="B782" s="655" t="inlineStr">
        <is>
          <t>-</t>
        </is>
      </c>
      <c r="C782" s="388">
        <f>IF(Extractions!L167="RTTS",Extractions!D167,"")</f>
        <v/>
      </c>
      <c r="D782" s="388">
        <f>IF(C782&lt;&gt;"",Extractions!M167,"")</f>
        <v/>
      </c>
      <c r="E782" s="388" t="inlineStr">
        <is>
          <t>heures</t>
        </is>
      </c>
      <c r="F782" s="388" t="n"/>
      <c r="G782" s="388" t="n"/>
      <c r="H782" s="388" t="n"/>
      <c r="I782" s="388" t="n"/>
      <c r="J782" s="388" t="n"/>
      <c r="K782" s="388" t="n"/>
    </row>
    <row r="783" ht="15" customHeight="1" s="389">
      <c r="A783" s="737" t="n"/>
      <c r="B783" s="655" t="inlineStr">
        <is>
          <t>-</t>
        </is>
      </c>
      <c r="C783" s="388">
        <f>IF(Extractions!L168="RTTS",Extractions!D168,"")</f>
        <v/>
      </c>
      <c r="D783" s="388">
        <f>IF(C783&lt;&gt;"",Extractions!M168,"")</f>
        <v/>
      </c>
      <c r="E783" s="388" t="inlineStr">
        <is>
          <t>heures</t>
        </is>
      </c>
      <c r="F783" s="388" t="n"/>
      <c r="G783" s="388" t="n"/>
      <c r="H783" s="388" t="n"/>
      <c r="I783" s="388" t="n"/>
      <c r="J783" s="388" t="n"/>
      <c r="K783" s="388" t="n"/>
    </row>
    <row r="784" ht="15" customHeight="1" s="389">
      <c r="A784" s="737" t="n"/>
      <c r="B784" s="655" t="inlineStr">
        <is>
          <t>-</t>
        </is>
      </c>
      <c r="C784" s="388">
        <f>IF(Extractions!L169="RTTS",Extractions!D169,"")</f>
        <v/>
      </c>
      <c r="D784" s="388">
        <f>IF(C784&lt;&gt;"",Extractions!M169,"")</f>
        <v/>
      </c>
      <c r="E784" s="388" t="inlineStr">
        <is>
          <t>heures</t>
        </is>
      </c>
      <c r="F784" s="388" t="n"/>
      <c r="G784" s="388" t="n"/>
      <c r="H784" s="388" t="n"/>
      <c r="I784" s="388" t="n"/>
      <c r="J784" s="388" t="n"/>
      <c r="K784" s="388" t="n"/>
    </row>
    <row r="785" ht="15" customHeight="1" s="389">
      <c r="A785" s="737" t="n"/>
      <c r="B785" s="655" t="inlineStr">
        <is>
          <t>-</t>
        </is>
      </c>
      <c r="C785" s="388">
        <f>IF(Extractions!L170="RTTS",Extractions!D170,"")</f>
        <v/>
      </c>
      <c r="D785" s="388">
        <f>IF(C785&lt;&gt;"",Extractions!M170,"")</f>
        <v/>
      </c>
      <c r="E785" s="388" t="inlineStr">
        <is>
          <t>heures</t>
        </is>
      </c>
      <c r="F785" s="388" t="n"/>
      <c r="G785" s="388" t="n"/>
      <c r="H785" s="388" t="n"/>
      <c r="I785" s="388" t="n"/>
      <c r="J785" s="388" t="n"/>
      <c r="K785" s="388" t="n"/>
    </row>
    <row r="786" ht="15" customHeight="1" s="389">
      <c r="A786" s="737" t="n"/>
      <c r="B786" s="655" t="inlineStr">
        <is>
          <t>-</t>
        </is>
      </c>
      <c r="C786" s="388">
        <f>IF(Extractions!L171="RTTS",Extractions!D171,"")</f>
        <v/>
      </c>
      <c r="D786" s="388">
        <f>IF(C786&lt;&gt;"",Extractions!M171,"")</f>
        <v/>
      </c>
      <c r="E786" s="388" t="inlineStr">
        <is>
          <t>heures</t>
        </is>
      </c>
      <c r="F786" s="388" t="n"/>
      <c r="G786" s="388" t="n"/>
      <c r="H786" s="388" t="n"/>
      <c r="I786" s="388" t="n"/>
      <c r="J786" s="388" t="n"/>
      <c r="K786" s="388" t="n"/>
    </row>
    <row r="787" ht="15" customHeight="1" s="389">
      <c r="A787" s="737" t="n"/>
      <c r="B787" s="655" t="inlineStr">
        <is>
          <t>-</t>
        </is>
      </c>
      <c r="C787" s="388">
        <f>IF(Extractions!L172="RTTS",Extractions!D172,"")</f>
        <v/>
      </c>
      <c r="D787" s="388">
        <f>IF(C787&lt;&gt;"",Extractions!M172,"")</f>
        <v/>
      </c>
      <c r="E787" s="388" t="inlineStr">
        <is>
          <t>heures</t>
        </is>
      </c>
      <c r="F787" s="388" t="n"/>
      <c r="G787" s="388" t="n"/>
      <c r="H787" s="388" t="n"/>
      <c r="I787" s="388" t="n"/>
      <c r="J787" s="388" t="n"/>
      <c r="K787" s="388" t="n"/>
    </row>
    <row r="788" ht="15" customHeight="1" s="389">
      <c r="A788" s="737" t="n"/>
      <c r="B788" s="655" t="inlineStr">
        <is>
          <t>-</t>
        </is>
      </c>
      <c r="C788" s="388">
        <f>IF(Extractions!L173="RTTS",Extractions!D173,"")</f>
        <v/>
      </c>
      <c r="D788" s="388">
        <f>IF(C788&lt;&gt;"",Extractions!M173,"")</f>
        <v/>
      </c>
      <c r="E788" s="388" t="inlineStr">
        <is>
          <t>heures</t>
        </is>
      </c>
      <c r="F788" s="388" t="n"/>
      <c r="G788" s="388" t="n"/>
      <c r="H788" s="388" t="n"/>
      <c r="I788" s="388" t="n"/>
      <c r="J788" s="388" t="n"/>
      <c r="K788" s="388" t="n"/>
    </row>
    <row r="789" ht="15" customHeight="1" s="389">
      <c r="A789" s="737" t="n"/>
      <c r="B789" s="655" t="inlineStr">
        <is>
          <t>-</t>
        </is>
      </c>
      <c r="C789" s="388">
        <f>IF(Extractions!L174="RTTS",Extractions!D174,"")</f>
        <v/>
      </c>
      <c r="D789" s="388">
        <f>IF(C789&lt;&gt;"",Extractions!M174,"")</f>
        <v/>
      </c>
      <c r="E789" s="388" t="inlineStr">
        <is>
          <t>heures</t>
        </is>
      </c>
      <c r="F789" s="388" t="n"/>
      <c r="G789" s="388" t="n"/>
      <c r="H789" s="388" t="n"/>
      <c r="I789" s="388" t="n"/>
      <c r="J789" s="388" t="n"/>
      <c r="K789" s="388" t="n"/>
    </row>
    <row r="790" ht="15" customHeight="1" s="389">
      <c r="A790" s="737" t="n"/>
      <c r="B790" s="655" t="inlineStr">
        <is>
          <t>-</t>
        </is>
      </c>
      <c r="C790" s="388">
        <f>IF(Extractions!L175="RTTS",Extractions!D175,"")</f>
        <v/>
      </c>
      <c r="D790" s="388">
        <f>IF(C790&lt;&gt;"",Extractions!M175,"")</f>
        <v/>
      </c>
      <c r="E790" s="388" t="inlineStr">
        <is>
          <t>heures</t>
        </is>
      </c>
      <c r="F790" s="388" t="n"/>
      <c r="G790" s="388" t="n"/>
      <c r="H790" s="388" t="n"/>
      <c r="I790" s="388" t="n"/>
      <c r="J790" s="388" t="n"/>
      <c r="K790" s="388" t="n"/>
    </row>
    <row r="791" ht="15" customHeight="1" s="389">
      <c r="A791" s="737" t="n"/>
      <c r="B791" s="655" t="inlineStr">
        <is>
          <t>-</t>
        </is>
      </c>
      <c r="C791" s="388">
        <f>IF(Extractions!L176="RTTS",Extractions!D176,"")</f>
        <v/>
      </c>
      <c r="D791" s="388">
        <f>IF(C791&lt;&gt;"",Extractions!M176,"")</f>
        <v/>
      </c>
      <c r="E791" s="388" t="inlineStr">
        <is>
          <t>heures</t>
        </is>
      </c>
      <c r="F791" s="388" t="n"/>
      <c r="G791" s="388" t="n"/>
      <c r="H791" s="388" t="n"/>
      <c r="I791" s="388" t="n"/>
      <c r="J791" s="388" t="n"/>
      <c r="K791" s="388" t="n"/>
    </row>
    <row r="792" ht="15" customHeight="1" s="389">
      <c r="A792" s="737" t="n"/>
      <c r="B792" s="655" t="inlineStr">
        <is>
          <t>-</t>
        </is>
      </c>
      <c r="C792" s="388">
        <f>IF(Extractions!L177="RTTS",Extractions!D177,"")</f>
        <v/>
      </c>
      <c r="D792" s="388">
        <f>IF(C792&lt;&gt;"",Extractions!M177,"")</f>
        <v/>
      </c>
      <c r="E792" s="388" t="inlineStr">
        <is>
          <t>heures</t>
        </is>
      </c>
      <c r="F792" s="388" t="n"/>
      <c r="G792" s="388" t="n"/>
      <c r="H792" s="388" t="n"/>
      <c r="I792" s="388" t="n"/>
      <c r="J792" s="388" t="n"/>
      <c r="K792" s="388" t="n"/>
    </row>
    <row r="793" ht="15" customHeight="1" s="389">
      <c r="A793" s="737" t="n"/>
      <c r="B793" s="655" t="inlineStr">
        <is>
          <t>-</t>
        </is>
      </c>
      <c r="C793" s="388">
        <f>IF(Extractions!L178="RTTS",Extractions!D178,"")</f>
        <v/>
      </c>
      <c r="D793" s="388">
        <f>IF(C793&lt;&gt;"",Extractions!M178,"")</f>
        <v/>
      </c>
      <c r="E793" s="388" t="inlineStr">
        <is>
          <t>heures</t>
        </is>
      </c>
      <c r="F793" s="388" t="n"/>
      <c r="G793" s="388" t="n"/>
      <c r="H793" s="388" t="n"/>
      <c r="I793" s="388" t="n"/>
      <c r="J793" s="388" t="n"/>
      <c r="K793" s="388" t="n"/>
    </row>
    <row r="794" ht="15" customHeight="1" s="389">
      <c r="A794" s="737" t="n"/>
      <c r="B794" s="655" t="inlineStr">
        <is>
          <t>-</t>
        </is>
      </c>
      <c r="C794" s="388">
        <f>IF(Extractions!L179="RTTS",Extractions!D179,"")</f>
        <v/>
      </c>
      <c r="D794" s="388">
        <f>IF(C794&lt;&gt;"",Extractions!M179,"")</f>
        <v/>
      </c>
      <c r="E794" s="388" t="inlineStr">
        <is>
          <t>heures</t>
        </is>
      </c>
      <c r="F794" s="388" t="n"/>
      <c r="G794" s="388" t="n"/>
      <c r="H794" s="388" t="n"/>
      <c r="I794" s="388" t="n"/>
      <c r="J794" s="388" t="n"/>
      <c r="K794" s="388" t="n"/>
    </row>
    <row r="795" ht="15" customHeight="1" s="389">
      <c r="A795" s="737" t="n"/>
      <c r="B795" s="655" t="inlineStr">
        <is>
          <t>-</t>
        </is>
      </c>
      <c r="C795" s="388">
        <f>IF(Extractions!L180="RTTS",Extractions!D180,"")</f>
        <v/>
      </c>
      <c r="D795" s="388">
        <f>IF(C795&lt;&gt;"",Extractions!M180,"")</f>
        <v/>
      </c>
      <c r="E795" s="388" t="inlineStr">
        <is>
          <t>heures</t>
        </is>
      </c>
      <c r="F795" s="388" t="n"/>
      <c r="G795" s="388" t="n"/>
      <c r="H795" s="388" t="n"/>
      <c r="I795" s="388" t="n"/>
      <c r="J795" s="388" t="n"/>
      <c r="K795" s="388" t="n"/>
    </row>
    <row r="796" ht="15" customHeight="1" s="389">
      <c r="A796" s="737" t="n"/>
      <c r="B796" s="655" t="inlineStr">
        <is>
          <t>-</t>
        </is>
      </c>
      <c r="C796" s="388">
        <f>IF(Extractions!L181="RTTS",Extractions!D181,"")</f>
        <v/>
      </c>
      <c r="D796" s="388">
        <f>IF(C796&lt;&gt;"",Extractions!M181,"")</f>
        <v/>
      </c>
      <c r="E796" s="388" t="inlineStr">
        <is>
          <t>heures</t>
        </is>
      </c>
      <c r="F796" s="388" t="n"/>
      <c r="G796" s="388" t="n"/>
      <c r="H796" s="388" t="n"/>
      <c r="I796" s="388" t="n"/>
      <c r="J796" s="388" t="n"/>
      <c r="K796" s="388" t="n"/>
    </row>
    <row r="797" ht="15" customHeight="1" s="389">
      <c r="A797" s="737" t="n"/>
      <c r="B797" s="655" t="inlineStr">
        <is>
          <t>-</t>
        </is>
      </c>
      <c r="C797" s="388">
        <f>IF(Extractions!L182="RTTS",Extractions!D182,"")</f>
        <v/>
      </c>
      <c r="D797" s="388">
        <f>IF(C797&lt;&gt;"",Extractions!M182,"")</f>
        <v/>
      </c>
      <c r="E797" s="388" t="inlineStr">
        <is>
          <t>heures</t>
        </is>
      </c>
      <c r="F797" s="388" t="n"/>
      <c r="G797" s="388" t="n"/>
      <c r="H797" s="388" t="n"/>
      <c r="I797" s="388" t="n"/>
      <c r="J797" s="388" t="n"/>
      <c r="K797" s="388" t="n"/>
    </row>
    <row r="798" ht="15" customHeight="1" s="389">
      <c r="A798" s="737" t="n"/>
      <c r="B798" s="655" t="inlineStr">
        <is>
          <t>-</t>
        </is>
      </c>
      <c r="C798" s="388">
        <f>IF(Extractions!L183="RTTS",Extractions!D183,"")</f>
        <v/>
      </c>
      <c r="D798" s="388">
        <f>IF(C798&lt;&gt;"",Extractions!M183,"")</f>
        <v/>
      </c>
      <c r="E798" s="388" t="inlineStr">
        <is>
          <t>heures</t>
        </is>
      </c>
      <c r="F798" s="388" t="n"/>
      <c r="G798" s="388" t="n"/>
      <c r="H798" s="388" t="n"/>
      <c r="I798" s="388" t="n"/>
      <c r="J798" s="388" t="n"/>
      <c r="K798" s="388" t="n"/>
    </row>
    <row r="799" ht="15" customHeight="1" s="389">
      <c r="A799" s="737" t="n"/>
      <c r="B799" s="655" t="inlineStr">
        <is>
          <t>-</t>
        </is>
      </c>
      <c r="C799" s="388">
        <f>IF(Extractions!L184="RTTS",Extractions!D184,"")</f>
        <v/>
      </c>
      <c r="D799" s="388">
        <f>IF(C799&lt;&gt;"",Extractions!M184,"")</f>
        <v/>
      </c>
      <c r="E799" s="388" t="inlineStr">
        <is>
          <t>heures</t>
        </is>
      </c>
      <c r="F799" s="388" t="n"/>
      <c r="G799" s="388" t="n"/>
      <c r="H799" s="388" t="n"/>
      <c r="I799" s="388" t="n"/>
      <c r="J799" s="388" t="n"/>
      <c r="K799" s="388" t="n"/>
    </row>
    <row r="800" ht="15" customHeight="1" s="389">
      <c r="A800" s="737" t="n"/>
      <c r="B800" s="655" t="inlineStr">
        <is>
          <t>-</t>
        </is>
      </c>
      <c r="C800" s="388">
        <f>IF(Extractions!L185="RTTS",Extractions!D185,"")</f>
        <v/>
      </c>
      <c r="D800" s="388">
        <f>IF(C800&lt;&gt;"",Extractions!M185,"")</f>
        <v/>
      </c>
      <c r="E800" s="388" t="inlineStr">
        <is>
          <t>heures</t>
        </is>
      </c>
      <c r="F800" s="388" t="n"/>
      <c r="G800" s="388" t="n"/>
      <c r="H800" s="388" t="n"/>
      <c r="I800" s="388" t="n"/>
      <c r="J800" s="388" t="n"/>
      <c r="K800" s="388" t="n"/>
    </row>
    <row r="801" ht="15" customHeight="1" s="389">
      <c r="A801" s="737" t="n"/>
      <c r="B801" s="655" t="inlineStr">
        <is>
          <t>-</t>
        </is>
      </c>
      <c r="C801" s="388">
        <f>IF(Extractions!L186="RTTS",Extractions!D186,"")</f>
        <v/>
      </c>
      <c r="D801" s="388">
        <f>IF(C801&lt;&gt;"",Extractions!M186,"")</f>
        <v/>
      </c>
      <c r="E801" s="388" t="inlineStr">
        <is>
          <t>heures</t>
        </is>
      </c>
      <c r="F801" s="388" t="n"/>
      <c r="G801" s="388" t="n"/>
      <c r="H801" s="388" t="n"/>
      <c r="I801" s="388" t="n"/>
      <c r="J801" s="388" t="n"/>
      <c r="K801" s="388" t="n"/>
    </row>
    <row r="802" ht="15" customHeight="1" s="389">
      <c r="A802" s="737" t="n"/>
      <c r="B802" s="655" t="inlineStr">
        <is>
          <t>-</t>
        </is>
      </c>
      <c r="C802" s="388">
        <f>IF(Extractions!L187="RTTS",Extractions!D187,"")</f>
        <v/>
      </c>
      <c r="D802" s="388">
        <f>IF(C802&lt;&gt;"",Extractions!M187,"")</f>
        <v/>
      </c>
      <c r="E802" s="388" t="inlineStr">
        <is>
          <t>heures</t>
        </is>
      </c>
      <c r="F802" s="388" t="n"/>
      <c r="G802" s="388" t="n"/>
      <c r="H802" s="388" t="n"/>
      <c r="I802" s="388" t="n"/>
      <c r="J802" s="388" t="n"/>
      <c r="K802" s="388" t="n"/>
    </row>
    <row r="803" ht="15" customHeight="1" s="389">
      <c r="A803" s="737" t="n"/>
      <c r="B803" s="655" t="inlineStr">
        <is>
          <t>-</t>
        </is>
      </c>
      <c r="C803" s="388">
        <f>IF(Extractions!L188="RTTS",Extractions!D188,"")</f>
        <v/>
      </c>
      <c r="D803" s="388">
        <f>IF(C803&lt;&gt;"",Extractions!M188,"")</f>
        <v/>
      </c>
      <c r="E803" s="388" t="inlineStr">
        <is>
          <t>heures</t>
        </is>
      </c>
      <c r="F803" s="388" t="n"/>
      <c r="G803" s="388" t="n"/>
      <c r="H803" s="388" t="n"/>
      <c r="I803" s="388" t="n"/>
      <c r="J803" s="388" t="n"/>
      <c r="K803" s="388" t="n"/>
    </row>
    <row r="804" ht="15" customHeight="1" s="389">
      <c r="A804" s="737" t="n"/>
      <c r="B804" s="655" t="inlineStr">
        <is>
          <t>-</t>
        </is>
      </c>
      <c r="C804" s="388">
        <f>IF(Extractions!L189="RTTS",Extractions!D189,"")</f>
        <v/>
      </c>
      <c r="D804" s="388">
        <f>IF(C804&lt;&gt;"",Extractions!M189,"")</f>
        <v/>
      </c>
      <c r="E804" s="388" t="inlineStr">
        <is>
          <t>heures</t>
        </is>
      </c>
      <c r="F804" s="388" t="n"/>
      <c r="G804" s="388" t="n"/>
      <c r="H804" s="388" t="n"/>
      <c r="I804" s="388" t="n"/>
      <c r="J804" s="388" t="n"/>
      <c r="K804" s="388" t="n"/>
    </row>
    <row r="805" ht="15" customHeight="1" s="389">
      <c r="A805" s="737" t="n"/>
      <c r="B805" s="655" t="inlineStr">
        <is>
          <t>-</t>
        </is>
      </c>
      <c r="C805" s="388">
        <f>IF(Extractions!L190="RTTS",Extractions!D190,"")</f>
        <v/>
      </c>
      <c r="D805" s="388">
        <f>IF(C805&lt;&gt;"",Extractions!M190,"")</f>
        <v/>
      </c>
      <c r="E805" s="388" t="inlineStr">
        <is>
          <t>heures</t>
        </is>
      </c>
      <c r="F805" s="388" t="n"/>
      <c r="G805" s="388" t="n"/>
      <c r="H805" s="388" t="n"/>
      <c r="I805" s="388" t="n"/>
      <c r="J805" s="388" t="n"/>
      <c r="K805" s="388" t="n"/>
    </row>
    <row r="806" ht="15" customHeight="1" s="389">
      <c r="A806" s="737" t="n"/>
      <c r="B806" s="655" t="inlineStr">
        <is>
          <t>-</t>
        </is>
      </c>
      <c r="C806" s="388">
        <f>IF(Extractions!L191="RTTS",Extractions!D191,"")</f>
        <v/>
      </c>
      <c r="D806" s="388">
        <f>IF(C806&lt;&gt;"",Extractions!M191,"")</f>
        <v/>
      </c>
      <c r="E806" s="388" t="inlineStr">
        <is>
          <t>heures</t>
        </is>
      </c>
      <c r="F806" s="388" t="n"/>
      <c r="G806" s="388" t="n"/>
      <c r="H806" s="388" t="n"/>
      <c r="I806" s="388" t="n"/>
      <c r="J806" s="388" t="n"/>
      <c r="K806" s="388" t="n"/>
    </row>
    <row r="807" ht="15" customHeight="1" s="389">
      <c r="A807" s="737" t="n"/>
      <c r="B807" s="655" t="inlineStr">
        <is>
          <t>-</t>
        </is>
      </c>
      <c r="C807" s="388">
        <f>IF(Extractions!L192="RTTS",Extractions!D192,"")</f>
        <v/>
      </c>
      <c r="D807" s="388">
        <f>IF(C807&lt;&gt;"",Extractions!M192,"")</f>
        <v/>
      </c>
      <c r="E807" s="388" t="inlineStr">
        <is>
          <t>heures</t>
        </is>
      </c>
      <c r="F807" s="388" t="n"/>
      <c r="G807" s="388" t="n"/>
      <c r="H807" s="388" t="n"/>
      <c r="I807" s="388" t="n"/>
      <c r="J807" s="388" t="n"/>
      <c r="K807" s="388" t="n"/>
    </row>
    <row r="808" ht="15" customHeight="1" s="389">
      <c r="A808" s="737" t="n"/>
      <c r="B808" s="655" t="inlineStr">
        <is>
          <t>-</t>
        </is>
      </c>
      <c r="C808" s="388">
        <f>IF(Extractions!L193="RTTS",Extractions!D193,"")</f>
        <v/>
      </c>
      <c r="D808" s="388">
        <f>IF(C808&lt;&gt;"",Extractions!M193,"")</f>
        <v/>
      </c>
      <c r="E808" s="388" t="inlineStr">
        <is>
          <t>heures</t>
        </is>
      </c>
      <c r="F808" s="388" t="n"/>
      <c r="G808" s="388" t="n"/>
      <c r="H808" s="388" t="n"/>
      <c r="I808" s="388" t="n"/>
      <c r="J808" s="388" t="n"/>
      <c r="K808" s="388" t="n"/>
    </row>
    <row r="809" ht="15" customHeight="1" s="389">
      <c r="A809" s="737" t="n"/>
      <c r="B809" s="655" t="inlineStr">
        <is>
          <t>-</t>
        </is>
      </c>
      <c r="C809" s="388">
        <f>IF(Extractions!L194="RTTS",Extractions!D194,"")</f>
        <v/>
      </c>
      <c r="D809" s="388">
        <f>IF(C809&lt;&gt;"",Extractions!M194,"")</f>
        <v/>
      </c>
      <c r="E809" s="388" t="inlineStr">
        <is>
          <t>heures</t>
        </is>
      </c>
      <c r="F809" s="388" t="n"/>
      <c r="G809" s="388" t="n"/>
      <c r="H809" s="388" t="n"/>
      <c r="I809" s="388" t="n"/>
      <c r="J809" s="388" t="n"/>
      <c r="K809" s="388" t="n"/>
    </row>
    <row r="810" ht="15" customHeight="1" s="389">
      <c r="A810" s="737" t="n"/>
      <c r="B810" s="655" t="inlineStr">
        <is>
          <t>-</t>
        </is>
      </c>
      <c r="C810" s="388">
        <f>IF(Extractions!L195="RTTS",Extractions!D195,"")</f>
        <v/>
      </c>
      <c r="D810" s="388">
        <f>IF(C810&lt;&gt;"",Extractions!M195,"")</f>
        <v/>
      </c>
      <c r="E810" s="388" t="inlineStr">
        <is>
          <t>heures</t>
        </is>
      </c>
      <c r="F810" s="388" t="n"/>
      <c r="G810" s="388" t="n"/>
      <c r="H810" s="388" t="n"/>
      <c r="I810" s="388" t="n"/>
      <c r="J810" s="388" t="n"/>
      <c r="K810" s="388" t="n"/>
    </row>
    <row r="811" ht="15" customHeight="1" s="389">
      <c r="A811" s="737" t="n"/>
      <c r="B811" s="655" t="inlineStr">
        <is>
          <t>-</t>
        </is>
      </c>
      <c r="C811" s="388">
        <f>IF(Extractions!L196="RTTS",Extractions!D196,"")</f>
        <v/>
      </c>
      <c r="D811" s="388">
        <f>IF(C811&lt;&gt;"",Extractions!M196,"")</f>
        <v/>
      </c>
      <c r="E811" s="388" t="inlineStr">
        <is>
          <t>heures</t>
        </is>
      </c>
      <c r="F811" s="388" t="n"/>
      <c r="G811" s="388" t="n"/>
      <c r="H811" s="388" t="n"/>
      <c r="I811" s="388" t="n"/>
      <c r="J811" s="388" t="n"/>
      <c r="K811" s="388" t="n"/>
    </row>
    <row r="812" ht="15" customHeight="1" s="389">
      <c r="A812" s="737" t="n"/>
      <c r="B812" s="655" t="inlineStr">
        <is>
          <t>-</t>
        </is>
      </c>
      <c r="C812" s="388">
        <f>IF(Extractions!L197="RTTS",Extractions!D197,"")</f>
        <v/>
      </c>
      <c r="D812" s="388">
        <f>IF(C812&lt;&gt;"",Extractions!M197,"")</f>
        <v/>
      </c>
      <c r="E812" s="388" t="inlineStr">
        <is>
          <t>heures</t>
        </is>
      </c>
      <c r="F812" s="388" t="n"/>
      <c r="G812" s="388" t="n"/>
      <c r="H812" s="388" t="n"/>
      <c r="I812" s="388" t="n"/>
      <c r="J812" s="388" t="n"/>
      <c r="K812" s="388" t="n"/>
    </row>
    <row r="813" ht="15" customHeight="1" s="389">
      <c r="A813" s="737" t="n"/>
      <c r="B813" s="655" t="inlineStr">
        <is>
          <t>-</t>
        </is>
      </c>
      <c r="C813" s="388">
        <f>IF(Extractions!L198="RTTS",Extractions!D198,"")</f>
        <v/>
      </c>
      <c r="D813" s="388">
        <f>IF(C813&lt;&gt;"",Extractions!M198,"")</f>
        <v/>
      </c>
      <c r="E813" s="388" t="inlineStr">
        <is>
          <t>heures</t>
        </is>
      </c>
      <c r="F813" s="388" t="n"/>
      <c r="G813" s="388" t="n"/>
      <c r="H813" s="388" t="n"/>
      <c r="I813" s="388" t="n"/>
      <c r="J813" s="388" t="n"/>
      <c r="K813" s="388" t="n"/>
    </row>
    <row r="814" ht="15" customHeight="1" s="389">
      <c r="A814" s="737" t="n"/>
      <c r="B814" s="655" t="inlineStr">
        <is>
          <t>-</t>
        </is>
      </c>
      <c r="C814" s="388">
        <f>IF(Extractions!L199="RTTS",Extractions!D199,"")</f>
        <v/>
      </c>
      <c r="D814" s="388">
        <f>IF(C814&lt;&gt;"",Extractions!M199,"")</f>
        <v/>
      </c>
      <c r="E814" s="388" t="inlineStr">
        <is>
          <t>heures</t>
        </is>
      </c>
      <c r="F814" s="388" t="n"/>
      <c r="G814" s="388" t="n"/>
      <c r="H814" s="388" t="n"/>
      <c r="I814" s="388" t="n"/>
      <c r="J814" s="388" t="n"/>
      <c r="K814" s="388" t="n"/>
    </row>
    <row r="815" ht="15" customHeight="1" s="389">
      <c r="A815" s="737" t="n"/>
      <c r="B815" s="655" t="inlineStr">
        <is>
          <t>-</t>
        </is>
      </c>
      <c r="C815" s="388">
        <f>IF(Extractions!L200="RTTS",Extractions!D200,"")</f>
        <v/>
      </c>
      <c r="D815" s="388">
        <f>IF(C815&lt;&gt;"",Extractions!M200,"")</f>
        <v/>
      </c>
      <c r="E815" s="388" t="inlineStr">
        <is>
          <t>heures</t>
        </is>
      </c>
      <c r="F815" s="388" t="n"/>
      <c r="G815" s="388" t="n"/>
      <c r="H815" s="388" t="n"/>
      <c r="I815" s="388" t="n"/>
      <c r="J815" s="388" t="n"/>
      <c r="K815" s="388" t="n"/>
    </row>
    <row r="816" ht="15" customHeight="1" s="389">
      <c r="A816" s="737" t="n"/>
      <c r="B816" s="655" t="inlineStr">
        <is>
          <t>-</t>
        </is>
      </c>
      <c r="C816" s="388">
        <f>IF(Extractions!L201="RTTS",Extractions!D201,"")</f>
        <v/>
      </c>
      <c r="D816" s="388">
        <f>IF(C816&lt;&gt;"",Extractions!M201,"")</f>
        <v/>
      </c>
      <c r="E816" s="388" t="inlineStr">
        <is>
          <t>heures</t>
        </is>
      </c>
      <c r="F816" s="388" t="n"/>
      <c r="G816" s="388" t="n"/>
      <c r="H816" s="388" t="n"/>
      <c r="I816" s="388" t="n"/>
      <c r="J816" s="388" t="n"/>
      <c r="K816" s="388" t="n"/>
    </row>
    <row r="817" ht="15" customHeight="1" s="389">
      <c r="B817" s="655" t="n"/>
      <c r="C817" s="740" t="inlineStr">
        <is>
          <t>ne pas supprimer cette ligne</t>
        </is>
      </c>
      <c r="E817" s="388" t="n"/>
      <c r="F817" s="388" t="n"/>
      <c r="G817" s="388" t="n"/>
      <c r="H817" s="388" t="n"/>
      <c r="I817" s="388" t="n"/>
      <c r="J817" s="388" t="n"/>
      <c r="K817" s="388" t="n"/>
    </row>
    <row r="818" ht="15" customFormat="1" customHeight="1" s="734">
      <c r="B818" s="735" t="inlineStr">
        <is>
          <t>→</t>
        </is>
      </c>
      <c r="C818" s="739" t="inlineStr">
        <is>
          <t xml:space="preserve">HEURES D'EVENEMENT FAMILIAL : </t>
        </is>
      </c>
      <c r="D818" s="388" t="n"/>
      <c r="E818" s="388" t="n"/>
      <c r="F818" s="388" t="n"/>
      <c r="G818" s="388" t="n"/>
      <c r="H818" s="388" t="n"/>
      <c r="I818" s="388" t="n"/>
      <c r="J818" s="388" t="n"/>
      <c r="K818" s="388" t="n"/>
      <c r="L818" s="388" t="n"/>
      <c r="M818" s="388" t="n"/>
      <c r="N818" s="388" t="n"/>
      <c r="O818" s="388" t="n"/>
      <c r="P818" s="388" t="n"/>
      <c r="Q818" s="388" t="n"/>
      <c r="R818" s="388" t="n"/>
      <c r="S818" s="388" t="n"/>
      <c r="T818" s="388" t="n"/>
      <c r="U818" s="388" t="n"/>
      <c r="V818" s="388" t="n"/>
      <c r="W818" s="388" t="n"/>
      <c r="X818" s="388" t="n"/>
      <c r="Y818" s="388" t="n"/>
      <c r="Z818" s="388" t="n"/>
      <c r="AA818" s="388" t="n"/>
      <c r="AB818" s="388" t="n"/>
      <c r="AC818" s="388" t="n"/>
      <c r="AD818" s="388" t="n"/>
      <c r="AE818" s="388" t="n"/>
      <c r="AF818" s="388" t="n"/>
      <c r="AG818" s="388" t="n"/>
      <c r="AH818" s="388" t="n"/>
      <c r="AI818" s="388" t="n"/>
      <c r="AJ818" s="388" t="n"/>
      <c r="AK818" s="388" t="n"/>
      <c r="AL818" s="388" t="n"/>
      <c r="AM818" s="388" t="n"/>
      <c r="AN818" s="388" t="n"/>
      <c r="AO818" s="388" t="n"/>
      <c r="AP818" s="388" t="n"/>
      <c r="AQ818" s="388" t="n"/>
      <c r="AR818" s="388" t="n"/>
      <c r="AS818" s="388" t="n"/>
      <c r="AT818" s="388" t="n"/>
      <c r="AU818" s="388" t="n"/>
      <c r="AV818" s="388" t="n"/>
      <c r="AW818" s="388" t="n"/>
      <c r="AX818" s="388" t="n"/>
      <c r="AY818" s="388" t="n"/>
      <c r="AZ818" s="388" t="n"/>
      <c r="BA818" s="388" t="n"/>
      <c r="BB818" s="388" t="n"/>
      <c r="BC818" s="388" t="n"/>
      <c r="BD818" s="388" t="n"/>
      <c r="BE818" s="388" t="n"/>
      <c r="BF818" s="388" t="n"/>
      <c r="BG818" s="388" t="n"/>
      <c r="BH818" s="388" t="n"/>
      <c r="BI818" s="388" t="n"/>
      <c r="BJ818" s="388" t="n"/>
      <c r="BK818" s="388" t="n"/>
      <c r="BL818" s="388" t="n"/>
      <c r="BM818" s="388" t="n"/>
      <c r="BN818" s="388" t="n"/>
      <c r="BO818" s="388" t="n"/>
      <c r="BP818" s="388" t="n"/>
      <c r="BQ818" s="388" t="n"/>
      <c r="BR818" s="388" t="n"/>
      <c r="BS818" s="388" t="n"/>
      <c r="BT818" s="388" t="n"/>
      <c r="BU818" s="388" t="n"/>
      <c r="BV818" s="388" t="n"/>
      <c r="BW818" s="388" t="n"/>
      <c r="BX818" s="388" t="n"/>
      <c r="BY818" s="388" t="n"/>
      <c r="BZ818" s="388" t="n"/>
      <c r="CA818" s="388" t="n"/>
      <c r="CB818" s="388" t="n"/>
      <c r="CC818" s="388" t="n"/>
      <c r="CD818" s="388" t="n"/>
      <c r="CE818" s="388" t="n"/>
      <c r="CF818" s="388" t="n"/>
      <c r="CG818" s="388" t="n"/>
      <c r="CH818" s="388" t="n"/>
      <c r="CI818" s="388" t="n"/>
      <c r="CJ818" s="388" t="n"/>
      <c r="CK818" s="388" t="n"/>
      <c r="CL818" s="388" t="n"/>
      <c r="CM818" s="388" t="n"/>
      <c r="CN818" s="388" t="n"/>
      <c r="CO818" s="388" t="n"/>
      <c r="CP818" s="388" t="n"/>
      <c r="CQ818" s="388" t="n"/>
      <c r="CR818" s="388" t="n"/>
      <c r="CS818" s="388" t="n"/>
      <c r="CT818" s="388" t="n"/>
      <c r="CU818" s="388" t="n"/>
      <c r="CV818" s="388" t="n"/>
      <c r="CW818" s="388" t="n"/>
      <c r="CX818" s="388" t="n"/>
      <c r="CY818" s="388" t="n"/>
      <c r="CZ818" s="388" t="n"/>
      <c r="DA818" s="388" t="n"/>
      <c r="DB818" s="388" t="n"/>
      <c r="DC818" s="388" t="n"/>
      <c r="DD818" s="388" t="n"/>
      <c r="DE818" s="388" t="n"/>
      <c r="DF818" s="388" t="n"/>
      <c r="DG818" s="388" t="n"/>
      <c r="DH818" s="388" t="n"/>
      <c r="DI818" s="388" t="n"/>
      <c r="DJ818" s="388" t="n"/>
      <c r="DK818" s="388" t="n"/>
      <c r="DL818" s="388" t="n"/>
      <c r="DM818" s="388" t="n"/>
      <c r="DN818" s="388" t="n"/>
      <c r="DO818" s="388" t="n"/>
      <c r="DP818" s="388" t="n"/>
      <c r="DQ818" s="388" t="n"/>
      <c r="DR818" s="388" t="n"/>
    </row>
    <row r="819" ht="15" customHeight="1" s="389">
      <c r="A819" s="737" t="n"/>
      <c r="B819" s="655" t="inlineStr">
        <is>
          <t>-</t>
        </is>
      </c>
      <c r="C819" s="388">
        <f>IF(Extractions!L2=1462,Extractions!D2,"")</f>
        <v/>
      </c>
      <c r="D819" s="388">
        <f>IF(C819&lt;&gt;"",Extractions!M2,"")</f>
        <v/>
      </c>
      <c r="E819" s="388" t="inlineStr">
        <is>
          <t>heures</t>
        </is>
      </c>
      <c r="F819" s="388" t="n"/>
      <c r="G819" s="388" t="n"/>
      <c r="H819" s="388" t="n"/>
      <c r="I819" s="388" t="n"/>
      <c r="J819" s="388" t="n"/>
      <c r="K819" s="388" t="n"/>
    </row>
    <row r="820" ht="15" customHeight="1" s="389">
      <c r="A820" s="737" t="n"/>
      <c r="B820" s="655" t="inlineStr">
        <is>
          <t>-</t>
        </is>
      </c>
      <c r="C820" s="388">
        <f>IF(Extractions!L3=1462,Extractions!D3,"")</f>
        <v/>
      </c>
      <c r="D820" s="388">
        <f>IF(C820&lt;&gt;"",Extractions!M3,"")</f>
        <v/>
      </c>
      <c r="E820" s="388" t="inlineStr">
        <is>
          <t>heures</t>
        </is>
      </c>
      <c r="F820" s="388" t="n"/>
      <c r="G820" s="388" t="n"/>
      <c r="H820" s="388" t="n"/>
      <c r="I820" s="388" t="n"/>
      <c r="J820" s="388" t="n"/>
      <c r="K820" s="388" t="n"/>
    </row>
    <row r="821" ht="15" customHeight="1" s="389">
      <c r="A821" s="737" t="n"/>
      <c r="B821" s="655" t="inlineStr">
        <is>
          <t>-</t>
        </is>
      </c>
      <c r="C821" s="388">
        <f>IF(Extractions!L4=1462,Extractions!D4,"")</f>
        <v/>
      </c>
      <c r="D821" s="388">
        <f>IF(C821&lt;&gt;"",Extractions!M4,"")</f>
        <v/>
      </c>
      <c r="E821" s="388" t="inlineStr">
        <is>
          <t>heures</t>
        </is>
      </c>
      <c r="F821" s="388" t="n"/>
      <c r="G821" s="388" t="n"/>
      <c r="H821" s="388" t="n"/>
      <c r="I821" s="388" t="n"/>
      <c r="J821" s="388" t="n"/>
      <c r="K821" s="388" t="n"/>
    </row>
    <row r="822" ht="15" customHeight="1" s="389">
      <c r="A822" s="737" t="n"/>
      <c r="B822" s="655" t="inlineStr">
        <is>
          <t>-</t>
        </is>
      </c>
      <c r="C822" s="388">
        <f>IF(Extractions!L5=1462,Extractions!D5,"")</f>
        <v/>
      </c>
      <c r="D822" s="388">
        <f>IF(C822&lt;&gt;"",Extractions!M5,"")</f>
        <v/>
      </c>
      <c r="E822" s="388" t="inlineStr">
        <is>
          <t>heures</t>
        </is>
      </c>
      <c r="F822" s="388" t="n"/>
      <c r="G822" s="388" t="n"/>
      <c r="H822" s="388" t="n"/>
      <c r="I822" s="388" t="n"/>
      <c r="J822" s="388" t="n"/>
      <c r="K822" s="388" t="n"/>
    </row>
    <row r="823" ht="15" customHeight="1" s="389">
      <c r="A823" s="737" t="n"/>
      <c r="B823" s="655" t="inlineStr">
        <is>
          <t>-</t>
        </is>
      </c>
      <c r="C823" s="388">
        <f>IF(Extractions!L6=1462,Extractions!D6,"")</f>
        <v/>
      </c>
      <c r="D823" s="388">
        <f>IF(C823&lt;&gt;"",Extractions!M6,"")</f>
        <v/>
      </c>
      <c r="E823" s="388" t="inlineStr">
        <is>
          <t>heures</t>
        </is>
      </c>
      <c r="F823" s="388" t="n"/>
      <c r="G823" s="388" t="n"/>
      <c r="H823" s="388" t="n"/>
      <c r="I823" s="388" t="n"/>
      <c r="J823" s="388" t="n"/>
      <c r="K823" s="388" t="n"/>
    </row>
    <row r="824" ht="15" customHeight="1" s="389">
      <c r="A824" s="737" t="n"/>
      <c r="B824" s="655" t="inlineStr">
        <is>
          <t>-</t>
        </is>
      </c>
      <c r="C824" s="388">
        <f>IF(Extractions!L7=1462,Extractions!D7,"")</f>
        <v/>
      </c>
      <c r="D824" s="388">
        <f>IF(C824&lt;&gt;"",Extractions!M7,"")</f>
        <v/>
      </c>
      <c r="E824" s="388" t="inlineStr">
        <is>
          <t>heures</t>
        </is>
      </c>
      <c r="F824" s="388" t="n"/>
      <c r="G824" s="388" t="n"/>
      <c r="H824" s="388" t="n"/>
      <c r="I824" s="388" t="n"/>
      <c r="J824" s="388" t="n"/>
      <c r="K824" s="388" t="n"/>
    </row>
    <row r="825" ht="15" customHeight="1" s="389">
      <c r="A825" s="737" t="n"/>
      <c r="B825" s="655" t="inlineStr">
        <is>
          <t>-</t>
        </is>
      </c>
      <c r="C825" s="388">
        <f>IF(Extractions!L8=1462,Extractions!D8,"")</f>
        <v/>
      </c>
      <c r="D825" s="388">
        <f>IF(C825&lt;&gt;"",Extractions!M8,"")</f>
        <v/>
      </c>
      <c r="E825" s="388" t="inlineStr">
        <is>
          <t>heures</t>
        </is>
      </c>
      <c r="F825" s="388" t="n"/>
      <c r="G825" s="388" t="n"/>
      <c r="H825" s="388" t="n"/>
      <c r="I825" s="388" t="n"/>
      <c r="J825" s="388" t="n"/>
      <c r="K825" s="388" t="n"/>
    </row>
    <row r="826" ht="15" customHeight="1" s="389">
      <c r="A826" s="737" t="n"/>
      <c r="B826" s="655" t="inlineStr">
        <is>
          <t>-</t>
        </is>
      </c>
      <c r="C826" s="388">
        <f>IF(Extractions!L9=1462,Extractions!D9,"")</f>
        <v/>
      </c>
      <c r="D826" s="388">
        <f>IF(C826&lt;&gt;"",Extractions!M9,"")</f>
        <v/>
      </c>
      <c r="E826" s="388" t="inlineStr">
        <is>
          <t>heures</t>
        </is>
      </c>
      <c r="F826" s="388" t="n"/>
      <c r="G826" s="388" t="n"/>
      <c r="H826" s="388" t="n"/>
      <c r="I826" s="388" t="n"/>
      <c r="J826" s="388" t="n"/>
      <c r="K826" s="388" t="n"/>
    </row>
    <row r="827" ht="15" customHeight="1" s="389">
      <c r="A827" s="737" t="n"/>
      <c r="B827" s="655" t="inlineStr">
        <is>
          <t>-</t>
        </is>
      </c>
      <c r="C827" s="388">
        <f>IF(Extractions!L10=1462,Extractions!D10,"")</f>
        <v/>
      </c>
      <c r="D827" s="388">
        <f>IF(C827&lt;&gt;"",Extractions!M10,"")</f>
        <v/>
      </c>
      <c r="E827" s="388" t="inlineStr">
        <is>
          <t>heures</t>
        </is>
      </c>
      <c r="F827" s="388" t="n"/>
      <c r="G827" s="388" t="n"/>
      <c r="H827" s="388" t="n"/>
      <c r="I827" s="388" t="n"/>
      <c r="J827" s="388" t="n"/>
      <c r="K827" s="388" t="n"/>
    </row>
    <row r="828" ht="15" customHeight="1" s="389">
      <c r="A828" s="737" t="n"/>
      <c r="B828" s="655" t="inlineStr">
        <is>
          <t>-</t>
        </is>
      </c>
      <c r="C828" s="388">
        <f>IF(Extractions!L11=1462,Extractions!D11,"")</f>
        <v/>
      </c>
      <c r="D828" s="388">
        <f>IF(C828&lt;&gt;"",Extractions!M11,"")</f>
        <v/>
      </c>
      <c r="E828" s="388" t="inlineStr">
        <is>
          <t>heures</t>
        </is>
      </c>
      <c r="F828" s="388" t="n"/>
      <c r="G828" s="388" t="n"/>
      <c r="H828" s="388" t="n"/>
      <c r="I828" s="388" t="n"/>
      <c r="J828" s="388" t="n"/>
      <c r="K828" s="388" t="n"/>
    </row>
    <row r="829" ht="15" customHeight="1" s="389">
      <c r="A829" s="737" t="n"/>
      <c r="B829" s="655" t="inlineStr">
        <is>
          <t>-</t>
        </is>
      </c>
      <c r="C829" s="388">
        <f>IF(Extractions!L12=1462,Extractions!D12,"")</f>
        <v/>
      </c>
      <c r="D829" s="388">
        <f>IF(C829&lt;&gt;"",Extractions!M12,"")</f>
        <v/>
      </c>
      <c r="E829" s="388" t="inlineStr">
        <is>
          <t>heures</t>
        </is>
      </c>
      <c r="F829" s="388" t="n"/>
      <c r="G829" s="388" t="n"/>
      <c r="H829" s="388" t="n"/>
      <c r="I829" s="388" t="n"/>
      <c r="J829" s="388" t="n"/>
      <c r="K829" s="388" t="n"/>
    </row>
    <row r="830" ht="15" customHeight="1" s="389">
      <c r="A830" s="737" t="n"/>
      <c r="B830" s="655" t="inlineStr">
        <is>
          <t>-</t>
        </is>
      </c>
      <c r="C830" s="388">
        <f>IF(Extractions!L13=1462,Extractions!D13,"")</f>
        <v/>
      </c>
      <c r="D830" s="388">
        <f>IF(C830&lt;&gt;"",Extractions!M13,"")</f>
        <v/>
      </c>
      <c r="E830" s="388" t="inlineStr">
        <is>
          <t>heures</t>
        </is>
      </c>
      <c r="F830" s="388" t="n"/>
      <c r="G830" s="388" t="n"/>
      <c r="H830" s="388" t="n"/>
      <c r="I830" s="388" t="n"/>
      <c r="J830" s="388" t="n"/>
      <c r="K830" s="388" t="n"/>
    </row>
    <row r="831" ht="15" customHeight="1" s="389">
      <c r="A831" s="737" t="n"/>
      <c r="B831" s="655" t="inlineStr">
        <is>
          <t>-</t>
        </is>
      </c>
      <c r="C831" s="388">
        <f>IF(Extractions!L14=1462,Extractions!D14,"")</f>
        <v/>
      </c>
      <c r="D831" s="388">
        <f>IF(C831&lt;&gt;"",Extractions!M14,"")</f>
        <v/>
      </c>
      <c r="E831" s="388" t="inlineStr">
        <is>
          <t>heures</t>
        </is>
      </c>
      <c r="F831" s="388" t="n"/>
      <c r="G831" s="388" t="n"/>
      <c r="H831" s="388" t="n"/>
      <c r="I831" s="388" t="n"/>
      <c r="J831" s="388" t="n"/>
      <c r="K831" s="388" t="n"/>
    </row>
    <row r="832" ht="15" customHeight="1" s="389">
      <c r="A832" s="737" t="n"/>
      <c r="B832" s="655" t="inlineStr">
        <is>
          <t>-</t>
        </is>
      </c>
      <c r="C832" s="388">
        <f>IF(Extractions!L15=1462,Extractions!D15,"")</f>
        <v/>
      </c>
      <c r="D832" s="388">
        <f>IF(C832&lt;&gt;"",Extractions!M15,"")</f>
        <v/>
      </c>
      <c r="E832" s="388" t="inlineStr">
        <is>
          <t>heures</t>
        </is>
      </c>
      <c r="F832" s="388" t="n"/>
      <c r="G832" s="388" t="n"/>
      <c r="H832" s="388" t="n"/>
      <c r="I832" s="388" t="n"/>
      <c r="J832" s="388" t="n"/>
      <c r="K832" s="388" t="n"/>
    </row>
    <row r="833" ht="15" customHeight="1" s="389">
      <c r="A833" s="737" t="n"/>
      <c r="B833" s="655" t="inlineStr">
        <is>
          <t>-</t>
        </is>
      </c>
      <c r="C833" s="388">
        <f>IF(Extractions!L16=1462,Extractions!D16,"")</f>
        <v/>
      </c>
      <c r="D833" s="388">
        <f>IF(C833&lt;&gt;"",Extractions!M16,"")</f>
        <v/>
      </c>
      <c r="E833" s="388" t="inlineStr">
        <is>
          <t>heures</t>
        </is>
      </c>
      <c r="F833" s="388" t="n"/>
      <c r="G833" s="388" t="n"/>
      <c r="H833" s="388" t="n"/>
      <c r="I833" s="388" t="n"/>
      <c r="J833" s="388" t="n"/>
      <c r="K833" s="388" t="n"/>
    </row>
    <row r="834" ht="15" customHeight="1" s="389">
      <c r="A834" s="737" t="n"/>
      <c r="B834" s="655" t="inlineStr">
        <is>
          <t>-</t>
        </is>
      </c>
      <c r="C834" s="388">
        <f>IF(Extractions!L17=1462,Extractions!D17,"")</f>
        <v/>
      </c>
      <c r="D834" s="388">
        <f>IF(C834&lt;&gt;"",Extractions!M17,"")</f>
        <v/>
      </c>
      <c r="E834" s="388" t="inlineStr">
        <is>
          <t>heures</t>
        </is>
      </c>
      <c r="F834" s="388" t="n"/>
      <c r="G834" s="388" t="n"/>
      <c r="H834" s="388" t="n"/>
      <c r="I834" s="388" t="n"/>
      <c r="J834" s="388" t="n"/>
      <c r="K834" s="388" t="n"/>
    </row>
    <row r="835" ht="15" customHeight="1" s="389">
      <c r="A835" s="737" t="n"/>
      <c r="B835" s="655" t="inlineStr">
        <is>
          <t>-</t>
        </is>
      </c>
      <c r="C835" s="388">
        <f>IF(Extractions!L18=1462,Extractions!D18,"")</f>
        <v/>
      </c>
      <c r="D835" s="388">
        <f>IF(C835&lt;&gt;"",Extractions!M18,"")</f>
        <v/>
      </c>
      <c r="E835" s="388" t="inlineStr">
        <is>
          <t>heures</t>
        </is>
      </c>
      <c r="F835" s="388" t="n"/>
      <c r="G835" s="388" t="n"/>
      <c r="H835" s="388" t="n"/>
      <c r="I835" s="388" t="n"/>
      <c r="J835" s="388" t="n"/>
      <c r="K835" s="388" t="n"/>
    </row>
    <row r="836" ht="15" customHeight="1" s="389">
      <c r="A836" s="737" t="n"/>
      <c r="B836" s="655" t="inlineStr">
        <is>
          <t>-</t>
        </is>
      </c>
      <c r="C836" s="388">
        <f>IF(Extractions!L19=1462,Extractions!D19,"")</f>
        <v/>
      </c>
      <c r="D836" s="388">
        <f>IF(C836&lt;&gt;"",Extractions!M19,"")</f>
        <v/>
      </c>
      <c r="E836" s="388" t="inlineStr">
        <is>
          <t>heures</t>
        </is>
      </c>
      <c r="F836" s="388" t="n"/>
      <c r="G836" s="388" t="n"/>
      <c r="H836" s="388" t="n"/>
      <c r="I836" s="388" t="n"/>
      <c r="J836" s="388" t="n"/>
      <c r="K836" s="388" t="n"/>
    </row>
    <row r="837" ht="15" customHeight="1" s="389">
      <c r="A837" s="737" t="n"/>
      <c r="B837" s="655" t="inlineStr">
        <is>
          <t>-</t>
        </is>
      </c>
      <c r="C837" s="388">
        <f>IF(Extractions!L20=1462,Extractions!D20,"")</f>
        <v/>
      </c>
      <c r="D837" s="388">
        <f>IF(C837&lt;&gt;"",Extractions!M20,"")</f>
        <v/>
      </c>
      <c r="E837" s="388" t="inlineStr">
        <is>
          <t>heures</t>
        </is>
      </c>
      <c r="F837" s="388" t="n"/>
      <c r="G837" s="388" t="n"/>
      <c r="H837" s="388" t="n"/>
      <c r="I837" s="388" t="n"/>
      <c r="J837" s="388" t="n"/>
      <c r="K837" s="388" t="n"/>
    </row>
    <row r="838" ht="15" customHeight="1" s="389">
      <c r="A838" s="737" t="n"/>
      <c r="B838" s="655" t="inlineStr">
        <is>
          <t>-</t>
        </is>
      </c>
      <c r="C838" s="388">
        <f>IF(Extractions!L21=1462,Extractions!D21,"")</f>
        <v/>
      </c>
      <c r="D838" s="388">
        <f>IF(C838&lt;&gt;"",Extractions!M21,"")</f>
        <v/>
      </c>
      <c r="E838" s="388" t="inlineStr">
        <is>
          <t>heures</t>
        </is>
      </c>
      <c r="F838" s="388" t="n"/>
      <c r="G838" s="388" t="n"/>
      <c r="H838" s="388" t="n"/>
      <c r="I838" s="388" t="n"/>
      <c r="J838" s="388" t="n"/>
      <c r="K838" s="388" t="n"/>
    </row>
    <row r="839" ht="15" customHeight="1" s="389">
      <c r="A839" s="737" t="n"/>
      <c r="B839" s="655" t="inlineStr">
        <is>
          <t>-</t>
        </is>
      </c>
      <c r="C839" s="388">
        <f>IF(Extractions!L22=1462,Extractions!D22,"")</f>
        <v/>
      </c>
      <c r="D839" s="388">
        <f>IF(C839&lt;&gt;"",Extractions!M22,"")</f>
        <v/>
      </c>
      <c r="E839" s="388" t="inlineStr">
        <is>
          <t>heures</t>
        </is>
      </c>
      <c r="F839" s="388" t="n"/>
      <c r="G839" s="388" t="n"/>
      <c r="H839" s="388" t="n"/>
      <c r="I839" s="388" t="n"/>
      <c r="J839" s="388" t="n"/>
      <c r="K839" s="388" t="n"/>
    </row>
    <row r="840" ht="15" customHeight="1" s="389">
      <c r="A840" s="737" t="n"/>
      <c r="B840" s="655" t="inlineStr">
        <is>
          <t>-</t>
        </is>
      </c>
      <c r="C840" s="388">
        <f>IF(Extractions!L23=1462,Extractions!D23,"")</f>
        <v/>
      </c>
      <c r="D840" s="388">
        <f>IF(C840&lt;&gt;"",Extractions!M23,"")</f>
        <v/>
      </c>
      <c r="E840" s="388" t="inlineStr">
        <is>
          <t>heures</t>
        </is>
      </c>
      <c r="F840" s="388" t="n"/>
      <c r="G840" s="388" t="n"/>
      <c r="H840" s="388" t="n"/>
      <c r="I840" s="388" t="n"/>
      <c r="J840" s="388" t="n"/>
      <c r="K840" s="388" t="n"/>
    </row>
    <row r="841" ht="15" customHeight="1" s="389">
      <c r="A841" s="737" t="n"/>
      <c r="B841" s="655" t="inlineStr">
        <is>
          <t>-</t>
        </is>
      </c>
      <c r="C841" s="388">
        <f>IF(Extractions!L24=1462,Extractions!D24,"")</f>
        <v/>
      </c>
      <c r="D841" s="388">
        <f>IF(C841&lt;&gt;"",Extractions!M24,"")</f>
        <v/>
      </c>
      <c r="E841" s="388" t="inlineStr">
        <is>
          <t>heures</t>
        </is>
      </c>
      <c r="F841" s="388" t="n"/>
      <c r="G841" s="388" t="n"/>
      <c r="H841" s="388" t="n"/>
      <c r="I841" s="388" t="n"/>
      <c r="J841" s="388" t="n"/>
      <c r="K841" s="388" t="n"/>
    </row>
    <row r="842" ht="15" customHeight="1" s="389">
      <c r="A842" s="737" t="n"/>
      <c r="B842" s="655" t="inlineStr">
        <is>
          <t>-</t>
        </is>
      </c>
      <c r="C842" s="388">
        <f>IF(Extractions!L25=1462,Extractions!D25,"")</f>
        <v/>
      </c>
      <c r="D842" s="388">
        <f>IF(C842&lt;&gt;"",Extractions!M25,"")</f>
        <v/>
      </c>
      <c r="E842" s="388" t="inlineStr">
        <is>
          <t>heures</t>
        </is>
      </c>
      <c r="F842" s="388" t="n"/>
      <c r="G842" s="388" t="n"/>
      <c r="H842" s="388" t="n"/>
      <c r="I842" s="388" t="n"/>
      <c r="J842" s="388" t="n"/>
      <c r="K842" s="388" t="n"/>
    </row>
    <row r="843" ht="15" customHeight="1" s="389">
      <c r="A843" s="737" t="n"/>
      <c r="B843" s="655" t="inlineStr">
        <is>
          <t>-</t>
        </is>
      </c>
      <c r="C843" s="388">
        <f>IF(Extractions!L26=1462,Extractions!D26,"")</f>
        <v/>
      </c>
      <c r="D843" s="388">
        <f>IF(C843&lt;&gt;"",Extractions!M26,"")</f>
        <v/>
      </c>
      <c r="E843" s="388" t="inlineStr">
        <is>
          <t>heures</t>
        </is>
      </c>
      <c r="F843" s="388" t="n"/>
      <c r="G843" s="388" t="n"/>
      <c r="H843" s="388" t="n"/>
      <c r="I843" s="388" t="n"/>
      <c r="J843" s="388" t="n"/>
      <c r="K843" s="388" t="n"/>
    </row>
    <row r="844" ht="15" customHeight="1" s="389">
      <c r="A844" s="737" t="n"/>
      <c r="B844" s="655" t="inlineStr">
        <is>
          <t>-</t>
        </is>
      </c>
      <c r="C844" s="388">
        <f>IF(Extractions!L27=1462,Extractions!D27,"")</f>
        <v/>
      </c>
      <c r="D844" s="388">
        <f>IF(C844&lt;&gt;"",Extractions!M27,"")</f>
        <v/>
      </c>
      <c r="E844" s="388" t="inlineStr">
        <is>
          <t>heures</t>
        </is>
      </c>
      <c r="F844" s="388" t="n"/>
      <c r="G844" s="388" t="n"/>
      <c r="H844" s="388" t="n"/>
      <c r="I844" s="388" t="n"/>
      <c r="J844" s="388" t="n"/>
      <c r="K844" s="388" t="n"/>
    </row>
    <row r="845" ht="15" customHeight="1" s="389">
      <c r="A845" s="737" t="n"/>
      <c r="B845" s="655" t="inlineStr">
        <is>
          <t>-</t>
        </is>
      </c>
      <c r="C845" s="388">
        <f>IF(Extractions!L28=1462,Extractions!D28,"")</f>
        <v/>
      </c>
      <c r="D845" s="388">
        <f>IF(C845&lt;&gt;"",Extractions!M28,"")</f>
        <v/>
      </c>
      <c r="E845" s="388" t="inlineStr">
        <is>
          <t>heures</t>
        </is>
      </c>
      <c r="F845" s="388" t="n"/>
      <c r="G845" s="388" t="n"/>
      <c r="H845" s="388" t="n"/>
      <c r="I845" s="388" t="n"/>
      <c r="J845" s="388" t="n"/>
      <c r="K845" s="388" t="n"/>
    </row>
    <row r="846" ht="15" customHeight="1" s="389">
      <c r="A846" s="737" t="n"/>
      <c r="B846" s="655" t="inlineStr">
        <is>
          <t>-</t>
        </is>
      </c>
      <c r="C846" s="388">
        <f>IF(Extractions!L29=1462,Extractions!D29,"")</f>
        <v/>
      </c>
      <c r="D846" s="388">
        <f>IF(C846&lt;&gt;"",Extractions!M29,"")</f>
        <v/>
      </c>
      <c r="E846" s="388" t="inlineStr">
        <is>
          <t>heures</t>
        </is>
      </c>
      <c r="F846" s="388" t="n"/>
      <c r="G846" s="388" t="n"/>
      <c r="H846" s="388" t="n"/>
      <c r="I846" s="388" t="n"/>
      <c r="J846" s="388" t="n"/>
      <c r="K846" s="388" t="n"/>
    </row>
    <row r="847" ht="15" customHeight="1" s="389">
      <c r="A847" s="737" t="n"/>
      <c r="B847" s="655" t="inlineStr">
        <is>
          <t>-</t>
        </is>
      </c>
      <c r="C847" s="388">
        <f>IF(Extractions!L30=1462,Extractions!D30,"")</f>
        <v/>
      </c>
      <c r="D847" s="388">
        <f>IF(C847&lt;&gt;"",Extractions!M30,"")</f>
        <v/>
      </c>
      <c r="E847" s="388" t="inlineStr">
        <is>
          <t>heures</t>
        </is>
      </c>
      <c r="F847" s="388" t="n"/>
      <c r="G847" s="388" t="n"/>
      <c r="H847" s="388" t="n"/>
      <c r="I847" s="388" t="n"/>
      <c r="J847" s="388" t="n"/>
      <c r="K847" s="388" t="n"/>
    </row>
    <row r="848" ht="15" customHeight="1" s="389">
      <c r="A848" s="737" t="n"/>
      <c r="B848" s="655" t="inlineStr">
        <is>
          <t>-</t>
        </is>
      </c>
      <c r="C848" s="388">
        <f>IF(Extractions!L31=1462,Extractions!D31,"")</f>
        <v/>
      </c>
      <c r="D848" s="388">
        <f>IF(C848&lt;&gt;"",Extractions!M31,"")</f>
        <v/>
      </c>
      <c r="E848" s="388" t="inlineStr">
        <is>
          <t>heures</t>
        </is>
      </c>
      <c r="F848" s="388" t="n"/>
      <c r="G848" s="388" t="n"/>
      <c r="H848" s="388" t="n"/>
      <c r="I848" s="388" t="n"/>
      <c r="J848" s="388" t="n"/>
      <c r="K848" s="388" t="n"/>
    </row>
    <row r="849" ht="15" customHeight="1" s="389">
      <c r="A849" s="737" t="n"/>
      <c r="B849" s="655" t="inlineStr">
        <is>
          <t>-</t>
        </is>
      </c>
      <c r="C849" s="388">
        <f>IF(Extractions!L32=1462,Extractions!D32,"")</f>
        <v/>
      </c>
      <c r="D849" s="388">
        <f>IF(C849&lt;&gt;"",Extractions!M32,"")</f>
        <v/>
      </c>
      <c r="E849" s="388" t="inlineStr">
        <is>
          <t>heures</t>
        </is>
      </c>
      <c r="F849" s="388" t="n"/>
      <c r="G849" s="388" t="n"/>
      <c r="H849" s="388" t="n"/>
      <c r="I849" s="388" t="n"/>
      <c r="J849" s="388" t="n"/>
      <c r="K849" s="388" t="n"/>
    </row>
    <row r="850" ht="15" customHeight="1" s="389">
      <c r="A850" s="737" t="n"/>
      <c r="B850" s="655" t="inlineStr">
        <is>
          <t>-</t>
        </is>
      </c>
      <c r="C850" s="388">
        <f>IF(Extractions!L33=1462,Extractions!D33,"")</f>
        <v/>
      </c>
      <c r="D850" s="388">
        <f>IF(C850&lt;&gt;"",Extractions!M33,"")</f>
        <v/>
      </c>
      <c r="E850" s="388" t="inlineStr">
        <is>
          <t>heures</t>
        </is>
      </c>
      <c r="F850" s="388" t="n"/>
      <c r="G850" s="388" t="n"/>
      <c r="H850" s="388" t="n"/>
      <c r="I850" s="388" t="n"/>
      <c r="J850" s="388" t="n"/>
      <c r="K850" s="388" t="n"/>
    </row>
    <row r="851" ht="15" customHeight="1" s="389">
      <c r="A851" s="737" t="n"/>
      <c r="B851" s="655" t="inlineStr">
        <is>
          <t>-</t>
        </is>
      </c>
      <c r="C851" s="388">
        <f>IF(Extractions!L34=1462,Extractions!D34,"")</f>
        <v/>
      </c>
      <c r="D851" s="388">
        <f>IF(C851&lt;&gt;"",Extractions!M34,"")</f>
        <v/>
      </c>
      <c r="E851" s="388" t="inlineStr">
        <is>
          <t>heures</t>
        </is>
      </c>
      <c r="F851" s="388" t="n"/>
      <c r="G851" s="388" t="n"/>
      <c r="H851" s="388" t="n"/>
      <c r="I851" s="388" t="n"/>
      <c r="J851" s="388" t="n"/>
      <c r="K851" s="388" t="n"/>
    </row>
    <row r="852" ht="15" customHeight="1" s="389">
      <c r="A852" s="737" t="n"/>
      <c r="B852" s="655" t="inlineStr">
        <is>
          <t>-</t>
        </is>
      </c>
      <c r="C852" s="388">
        <f>IF(Extractions!L35=1462,Extractions!D35,"")</f>
        <v/>
      </c>
      <c r="D852" s="388">
        <f>IF(C852&lt;&gt;"",Extractions!M35,"")</f>
        <v/>
      </c>
      <c r="E852" s="388" t="inlineStr">
        <is>
          <t>heures</t>
        </is>
      </c>
      <c r="F852" s="388" t="n"/>
      <c r="G852" s="388" t="n"/>
      <c r="H852" s="388" t="n"/>
      <c r="I852" s="388" t="n"/>
      <c r="J852" s="388" t="n"/>
      <c r="K852" s="388" t="n"/>
    </row>
    <row r="853" ht="15" customHeight="1" s="389">
      <c r="A853" s="737" t="n"/>
      <c r="B853" s="655" t="inlineStr">
        <is>
          <t>-</t>
        </is>
      </c>
      <c r="C853" s="388">
        <f>IF(Extractions!L36=1462,Extractions!D36,"")</f>
        <v/>
      </c>
      <c r="D853" s="388">
        <f>IF(C853&lt;&gt;"",Extractions!M36,"")</f>
        <v/>
      </c>
      <c r="E853" s="388" t="inlineStr">
        <is>
          <t>heures</t>
        </is>
      </c>
      <c r="F853" s="388" t="n"/>
      <c r="G853" s="388" t="n"/>
      <c r="H853" s="388" t="n"/>
      <c r="I853" s="388" t="n"/>
      <c r="J853" s="388" t="n"/>
      <c r="K853" s="388" t="n"/>
    </row>
    <row r="854" ht="15" customHeight="1" s="389">
      <c r="A854" s="737" t="n"/>
      <c r="B854" s="655" t="inlineStr">
        <is>
          <t>-</t>
        </is>
      </c>
      <c r="C854" s="388">
        <f>IF(Extractions!L37=1462,Extractions!D37,"")</f>
        <v/>
      </c>
      <c r="D854" s="388">
        <f>IF(C854&lt;&gt;"",Extractions!M37,"")</f>
        <v/>
      </c>
      <c r="E854" s="388" t="inlineStr">
        <is>
          <t>heures</t>
        </is>
      </c>
      <c r="F854" s="388" t="n"/>
      <c r="G854" s="388" t="n"/>
      <c r="H854" s="388" t="n"/>
      <c r="I854" s="388" t="n"/>
      <c r="J854" s="388" t="n"/>
      <c r="K854" s="388" t="n"/>
    </row>
    <row r="855" ht="15" customHeight="1" s="389">
      <c r="A855" s="737" t="n"/>
      <c r="B855" s="655" t="inlineStr">
        <is>
          <t>-</t>
        </is>
      </c>
      <c r="C855" s="388">
        <f>IF(Extractions!L38=1462,Extractions!D38,"")</f>
        <v/>
      </c>
      <c r="D855" s="388">
        <f>IF(C855&lt;&gt;"",Extractions!M38,"")</f>
        <v/>
      </c>
      <c r="E855" s="388" t="inlineStr">
        <is>
          <t>heures</t>
        </is>
      </c>
      <c r="F855" s="388" t="n"/>
      <c r="G855" s="388" t="n"/>
      <c r="H855" s="388" t="n"/>
      <c r="I855" s="388" t="n"/>
      <c r="J855" s="388" t="n"/>
      <c r="K855" s="388" t="n"/>
    </row>
    <row r="856" ht="15" customHeight="1" s="389">
      <c r="A856" s="737" t="n"/>
      <c r="B856" s="655" t="inlineStr">
        <is>
          <t>-</t>
        </is>
      </c>
      <c r="C856" s="388">
        <f>IF(Extractions!L39=1462,Extractions!D39,"")</f>
        <v/>
      </c>
      <c r="D856" s="388">
        <f>IF(C856&lt;&gt;"",Extractions!M39,"")</f>
        <v/>
      </c>
      <c r="E856" s="388" t="inlineStr">
        <is>
          <t>heures</t>
        </is>
      </c>
      <c r="F856" s="388" t="n"/>
      <c r="G856" s="388" t="n"/>
      <c r="H856" s="388" t="n"/>
      <c r="I856" s="388" t="n"/>
      <c r="J856" s="388" t="n"/>
      <c r="K856" s="388" t="n"/>
    </row>
    <row r="857" ht="15" customHeight="1" s="389">
      <c r="A857" s="737" t="n"/>
      <c r="B857" s="655" t="inlineStr">
        <is>
          <t>-</t>
        </is>
      </c>
      <c r="C857" s="388">
        <f>IF(Extractions!L40=1462,Extractions!D40,"")</f>
        <v/>
      </c>
      <c r="D857" s="388">
        <f>IF(C857&lt;&gt;"",Extractions!M40,"")</f>
        <v/>
      </c>
      <c r="E857" s="388" t="inlineStr">
        <is>
          <t>heures</t>
        </is>
      </c>
      <c r="F857" s="388" t="n"/>
      <c r="G857" s="388" t="n"/>
      <c r="H857" s="388" t="n"/>
      <c r="I857" s="388" t="n"/>
      <c r="J857" s="388" t="n"/>
      <c r="K857" s="388" t="n"/>
    </row>
    <row r="858" ht="15" customHeight="1" s="389">
      <c r="A858" s="737" t="n"/>
      <c r="B858" s="655" t="inlineStr">
        <is>
          <t>-</t>
        </is>
      </c>
      <c r="C858" s="388">
        <f>IF(Extractions!L41=1462,Extractions!D41,"")</f>
        <v/>
      </c>
      <c r="D858" s="388">
        <f>IF(C858&lt;&gt;"",Extractions!M41,"")</f>
        <v/>
      </c>
      <c r="E858" s="388" t="inlineStr">
        <is>
          <t>heures</t>
        </is>
      </c>
      <c r="F858" s="388" t="n"/>
      <c r="G858" s="388" t="n"/>
      <c r="H858" s="388" t="n"/>
      <c r="I858" s="388" t="n"/>
      <c r="J858" s="388" t="n"/>
      <c r="K858" s="388" t="n"/>
    </row>
    <row r="859" ht="15" customHeight="1" s="389">
      <c r="A859" s="737" t="n"/>
      <c r="B859" s="655" t="inlineStr">
        <is>
          <t>-</t>
        </is>
      </c>
      <c r="C859" s="388">
        <f>IF(Extractions!L42=1462,Extractions!D42,"")</f>
        <v/>
      </c>
      <c r="D859" s="388">
        <f>IF(C859&lt;&gt;"",Extractions!M42,"")</f>
        <v/>
      </c>
      <c r="E859" s="388" t="inlineStr">
        <is>
          <t>heures</t>
        </is>
      </c>
      <c r="F859" s="388" t="n"/>
      <c r="G859" s="388" t="n"/>
      <c r="H859" s="388" t="n"/>
      <c r="I859" s="388" t="n"/>
      <c r="J859" s="388" t="n"/>
      <c r="K859" s="388" t="n"/>
    </row>
    <row r="860" ht="15" customHeight="1" s="389">
      <c r="A860" s="737" t="n"/>
      <c r="B860" s="655" t="inlineStr">
        <is>
          <t>-</t>
        </is>
      </c>
      <c r="C860" s="388">
        <f>IF(Extractions!L43=1462,Extractions!D43,"")</f>
        <v/>
      </c>
      <c r="D860" s="388">
        <f>IF(C860&lt;&gt;"",Extractions!M43,"")</f>
        <v/>
      </c>
      <c r="E860" s="388" t="inlineStr">
        <is>
          <t>heures</t>
        </is>
      </c>
      <c r="F860" s="388" t="n"/>
      <c r="G860" s="388" t="n"/>
      <c r="H860" s="388" t="n"/>
      <c r="I860" s="388" t="n"/>
      <c r="J860" s="388" t="n"/>
      <c r="K860" s="388" t="n"/>
    </row>
    <row r="861" ht="15" customHeight="1" s="389">
      <c r="A861" s="737" t="n"/>
      <c r="B861" s="655" t="inlineStr">
        <is>
          <t>-</t>
        </is>
      </c>
      <c r="C861" s="388">
        <f>IF(Extractions!L44=1462,Extractions!D44,"")</f>
        <v/>
      </c>
      <c r="D861" s="388">
        <f>IF(C861&lt;&gt;"",Extractions!M44,"")</f>
        <v/>
      </c>
      <c r="E861" s="388" t="inlineStr">
        <is>
          <t>heures</t>
        </is>
      </c>
      <c r="F861" s="388" t="n"/>
      <c r="G861" s="388" t="n"/>
      <c r="H861" s="388" t="n"/>
      <c r="I861" s="388" t="n"/>
      <c r="J861" s="388" t="n"/>
      <c r="K861" s="388" t="n"/>
    </row>
    <row r="862" ht="15" customHeight="1" s="389">
      <c r="A862" s="737" t="n"/>
      <c r="B862" s="655" t="inlineStr">
        <is>
          <t>-</t>
        </is>
      </c>
      <c r="C862" s="388">
        <f>IF(Extractions!L45=1462,Extractions!D45,"")</f>
        <v/>
      </c>
      <c r="D862" s="388">
        <f>IF(C862&lt;&gt;"",Extractions!M45,"")</f>
        <v/>
      </c>
      <c r="E862" s="388" t="inlineStr">
        <is>
          <t>heures</t>
        </is>
      </c>
      <c r="F862" s="388" t="n"/>
      <c r="G862" s="388" t="n"/>
      <c r="H862" s="388" t="n"/>
      <c r="I862" s="388" t="n"/>
      <c r="J862" s="388" t="n"/>
      <c r="K862" s="388" t="n"/>
    </row>
    <row r="863" ht="15" customHeight="1" s="389">
      <c r="A863" s="737" t="n"/>
      <c r="B863" s="655" t="inlineStr">
        <is>
          <t>-</t>
        </is>
      </c>
      <c r="C863" s="388">
        <f>IF(Extractions!L46=1462,Extractions!D46,"")</f>
        <v/>
      </c>
      <c r="D863" s="388">
        <f>IF(C863&lt;&gt;"",Extractions!M46,"")</f>
        <v/>
      </c>
      <c r="E863" s="388" t="inlineStr">
        <is>
          <t>heures</t>
        </is>
      </c>
      <c r="F863" s="388" t="n"/>
      <c r="G863" s="388" t="n"/>
      <c r="H863" s="388" t="n"/>
      <c r="I863" s="388" t="n"/>
      <c r="J863" s="388" t="n"/>
      <c r="K863" s="388" t="n"/>
    </row>
    <row r="864" ht="15" customHeight="1" s="389">
      <c r="A864" s="737" t="n"/>
      <c r="B864" s="655" t="inlineStr">
        <is>
          <t>-</t>
        </is>
      </c>
      <c r="C864" s="388">
        <f>IF(Extractions!L47=1462,Extractions!D47,"")</f>
        <v/>
      </c>
      <c r="D864" s="388">
        <f>IF(C864&lt;&gt;"",Extractions!M47,"")</f>
        <v/>
      </c>
      <c r="E864" s="388" t="inlineStr">
        <is>
          <t>heures</t>
        </is>
      </c>
      <c r="F864" s="388" t="n"/>
      <c r="G864" s="388" t="n"/>
      <c r="H864" s="388" t="n"/>
      <c r="I864" s="388" t="n"/>
      <c r="J864" s="388" t="n"/>
      <c r="K864" s="388" t="n"/>
    </row>
    <row r="865" ht="15" customHeight="1" s="389">
      <c r="A865" s="737" t="n"/>
      <c r="B865" s="655" t="inlineStr">
        <is>
          <t>-</t>
        </is>
      </c>
      <c r="C865" s="388">
        <f>IF(Extractions!L48=1462,Extractions!D48,"")</f>
        <v/>
      </c>
      <c r="D865" s="388">
        <f>IF(C865&lt;&gt;"",Extractions!M48,"")</f>
        <v/>
      </c>
      <c r="E865" s="388" t="inlineStr">
        <is>
          <t>heures</t>
        </is>
      </c>
      <c r="F865" s="388" t="n"/>
      <c r="G865" s="388" t="n"/>
      <c r="H865" s="388" t="n"/>
      <c r="I865" s="388" t="n"/>
      <c r="J865" s="388" t="n"/>
      <c r="K865" s="388" t="n"/>
    </row>
    <row r="866" ht="15" customHeight="1" s="389">
      <c r="A866" s="737" t="n"/>
      <c r="B866" s="655" t="inlineStr">
        <is>
          <t>-</t>
        </is>
      </c>
      <c r="C866" s="388">
        <f>IF(Extractions!L49=1462,Extractions!D49,"")</f>
        <v/>
      </c>
      <c r="D866" s="388">
        <f>IF(C866&lt;&gt;"",Extractions!M49,"")</f>
        <v/>
      </c>
      <c r="E866" s="388" t="inlineStr">
        <is>
          <t>heures</t>
        </is>
      </c>
      <c r="F866" s="388" t="n"/>
      <c r="G866" s="388" t="n"/>
      <c r="H866" s="388" t="n"/>
      <c r="I866" s="388" t="n"/>
      <c r="J866" s="388" t="n"/>
      <c r="K866" s="388" t="n"/>
    </row>
    <row r="867" ht="15" customHeight="1" s="389">
      <c r="A867" s="737" t="n"/>
      <c r="B867" s="655" t="inlineStr">
        <is>
          <t>-</t>
        </is>
      </c>
      <c r="C867" s="388">
        <f>IF(Extractions!L50=1462,Extractions!D50,"")</f>
        <v/>
      </c>
      <c r="D867" s="388">
        <f>IF(C867&lt;&gt;"",Extractions!M50,"")</f>
        <v/>
      </c>
      <c r="E867" s="388" t="inlineStr">
        <is>
          <t>heures</t>
        </is>
      </c>
      <c r="F867" s="388" t="n"/>
      <c r="G867" s="388" t="n"/>
      <c r="H867" s="388" t="n"/>
      <c r="I867" s="388" t="n"/>
      <c r="J867" s="388" t="n"/>
      <c r="K867" s="388" t="n"/>
    </row>
    <row r="868" ht="15" customHeight="1" s="389">
      <c r="A868" s="737" t="n"/>
      <c r="B868" s="655" t="inlineStr">
        <is>
          <t>-</t>
        </is>
      </c>
      <c r="C868" s="388">
        <f>IF(Extractions!L51=1462,Extractions!D51,"")</f>
        <v/>
      </c>
      <c r="D868" s="388">
        <f>IF(C868&lt;&gt;"",Extractions!M51,"")</f>
        <v/>
      </c>
      <c r="E868" s="388" t="inlineStr">
        <is>
          <t>heures</t>
        </is>
      </c>
      <c r="F868" s="388" t="n"/>
      <c r="G868" s="388" t="n"/>
      <c r="H868" s="388" t="n"/>
      <c r="I868" s="388" t="n"/>
      <c r="J868" s="388" t="n"/>
      <c r="K868" s="388" t="n"/>
    </row>
    <row r="869" ht="15" customHeight="1" s="389">
      <c r="A869" s="737" t="n"/>
      <c r="B869" s="655" t="inlineStr">
        <is>
          <t>-</t>
        </is>
      </c>
      <c r="C869" s="388">
        <f>IF(Extractions!L52=1462,Extractions!D52,"")</f>
        <v/>
      </c>
      <c r="D869" s="388">
        <f>IF(C869&lt;&gt;"",Extractions!M52,"")</f>
        <v/>
      </c>
      <c r="E869" s="388" t="inlineStr">
        <is>
          <t>heures</t>
        </is>
      </c>
      <c r="F869" s="388" t="n"/>
      <c r="G869" s="388" t="n"/>
      <c r="H869" s="388" t="n"/>
      <c r="I869" s="388" t="n"/>
      <c r="J869" s="388" t="n"/>
      <c r="K869" s="388" t="n"/>
    </row>
    <row r="870" ht="15" customHeight="1" s="389">
      <c r="A870" s="737" t="n"/>
      <c r="B870" s="655" t="inlineStr">
        <is>
          <t>-</t>
        </is>
      </c>
      <c r="C870" s="388">
        <f>IF(Extractions!L53=1462,Extractions!D53,"")</f>
        <v/>
      </c>
      <c r="D870" s="388">
        <f>IF(C870&lt;&gt;"",Extractions!M53,"")</f>
        <v/>
      </c>
      <c r="E870" s="388" t="inlineStr">
        <is>
          <t>heures</t>
        </is>
      </c>
      <c r="F870" s="388" t="n"/>
      <c r="G870" s="388" t="n"/>
      <c r="H870" s="388" t="n"/>
      <c r="I870" s="388" t="n"/>
      <c r="J870" s="388" t="n"/>
      <c r="K870" s="388" t="n"/>
    </row>
    <row r="871" ht="15" customHeight="1" s="389">
      <c r="A871" s="737" t="n"/>
      <c r="B871" s="655" t="inlineStr">
        <is>
          <t>-</t>
        </is>
      </c>
      <c r="C871" s="388">
        <f>IF(Extractions!L54=1462,Extractions!D54,"")</f>
        <v/>
      </c>
      <c r="D871" s="388">
        <f>IF(C871&lt;&gt;"",Extractions!M54,"")</f>
        <v/>
      </c>
      <c r="E871" s="388" t="inlineStr">
        <is>
          <t>heures</t>
        </is>
      </c>
      <c r="F871" s="388" t="n"/>
      <c r="G871" s="388" t="n"/>
      <c r="H871" s="388" t="n"/>
      <c r="I871" s="388" t="n"/>
      <c r="J871" s="388" t="n"/>
      <c r="K871" s="388" t="n"/>
    </row>
    <row r="872" ht="15" customHeight="1" s="389">
      <c r="A872" s="737" t="n"/>
      <c r="B872" s="655" t="inlineStr">
        <is>
          <t>-</t>
        </is>
      </c>
      <c r="C872" s="388">
        <f>IF(Extractions!L55=1462,Extractions!D55,"")</f>
        <v/>
      </c>
      <c r="D872" s="388">
        <f>IF(C872&lt;&gt;"",Extractions!M55,"")</f>
        <v/>
      </c>
      <c r="E872" s="388" t="inlineStr">
        <is>
          <t>heures</t>
        </is>
      </c>
      <c r="F872" s="388" t="n"/>
      <c r="G872" s="388" t="n"/>
      <c r="H872" s="388" t="n"/>
      <c r="I872" s="388" t="n"/>
      <c r="J872" s="388" t="n"/>
      <c r="K872" s="388" t="n"/>
    </row>
    <row r="873" ht="15" customHeight="1" s="389">
      <c r="A873" s="737" t="n"/>
      <c r="B873" s="655" t="inlineStr">
        <is>
          <t>-</t>
        </is>
      </c>
      <c r="C873" s="388">
        <f>IF(Extractions!L56=1462,Extractions!D56,"")</f>
        <v/>
      </c>
      <c r="D873" s="388">
        <f>IF(C873&lt;&gt;"",Extractions!M56,"")</f>
        <v/>
      </c>
      <c r="E873" s="388" t="inlineStr">
        <is>
          <t>heures</t>
        </is>
      </c>
      <c r="F873" s="388" t="n"/>
      <c r="G873" s="388" t="n"/>
      <c r="H873" s="388" t="n"/>
      <c r="I873" s="388" t="n"/>
      <c r="J873" s="388" t="n"/>
      <c r="K873" s="388" t="n"/>
    </row>
    <row r="874" ht="15" customHeight="1" s="389">
      <c r="A874" s="737" t="n"/>
      <c r="B874" s="655" t="inlineStr">
        <is>
          <t>-</t>
        </is>
      </c>
      <c r="C874" s="388">
        <f>IF(Extractions!L57=1462,Extractions!D57,"")</f>
        <v/>
      </c>
      <c r="D874" s="388">
        <f>IF(C874&lt;&gt;"",Extractions!M57,"")</f>
        <v/>
      </c>
      <c r="E874" s="388" t="inlineStr">
        <is>
          <t>heures</t>
        </is>
      </c>
      <c r="F874" s="388" t="n"/>
      <c r="G874" s="388" t="n"/>
      <c r="H874" s="388" t="n"/>
      <c r="I874" s="388" t="n"/>
      <c r="J874" s="388" t="n"/>
      <c r="K874" s="388" t="n"/>
    </row>
    <row r="875" ht="15" customHeight="1" s="389">
      <c r="A875" s="737" t="n"/>
      <c r="B875" s="655" t="inlineStr">
        <is>
          <t>-</t>
        </is>
      </c>
      <c r="C875" s="388">
        <f>IF(Extractions!L58=1462,Extractions!D58,"")</f>
        <v/>
      </c>
      <c r="D875" s="388">
        <f>IF(C875&lt;&gt;"",Extractions!M58,"")</f>
        <v/>
      </c>
      <c r="E875" s="388" t="inlineStr">
        <is>
          <t>heures</t>
        </is>
      </c>
      <c r="F875" s="388" t="n"/>
      <c r="G875" s="388" t="n"/>
      <c r="H875" s="388" t="n"/>
      <c r="I875" s="388" t="n"/>
      <c r="J875" s="388" t="n"/>
      <c r="K875" s="388" t="n"/>
    </row>
    <row r="876" ht="15" customHeight="1" s="389">
      <c r="A876" s="737" t="n"/>
      <c r="B876" s="655" t="inlineStr">
        <is>
          <t>-</t>
        </is>
      </c>
      <c r="C876" s="388">
        <f>IF(Extractions!L59=1462,Extractions!D59,"")</f>
        <v/>
      </c>
      <c r="D876" s="388">
        <f>IF(C876&lt;&gt;"",Extractions!M59,"")</f>
        <v/>
      </c>
      <c r="E876" s="388" t="inlineStr">
        <is>
          <t>heures</t>
        </is>
      </c>
      <c r="F876" s="388" t="n"/>
      <c r="G876" s="388" t="n"/>
      <c r="H876" s="388" t="n"/>
      <c r="I876" s="388" t="n"/>
      <c r="J876" s="388" t="n"/>
      <c r="K876" s="388" t="n"/>
    </row>
    <row r="877" ht="15" customHeight="1" s="389">
      <c r="A877" s="737" t="n"/>
      <c r="B877" s="655" t="inlineStr">
        <is>
          <t>-</t>
        </is>
      </c>
      <c r="C877" s="388">
        <f>IF(Extractions!L60=1462,Extractions!D60,"")</f>
        <v/>
      </c>
      <c r="D877" s="388">
        <f>IF(C877&lt;&gt;"",Extractions!M60,"")</f>
        <v/>
      </c>
      <c r="E877" s="388" t="inlineStr">
        <is>
          <t>heures</t>
        </is>
      </c>
      <c r="F877" s="388" t="n"/>
      <c r="G877" s="388" t="n"/>
      <c r="H877" s="388" t="n"/>
      <c r="I877" s="388" t="n"/>
      <c r="J877" s="388" t="n"/>
      <c r="K877" s="388" t="n"/>
    </row>
    <row r="878" ht="15" customHeight="1" s="389">
      <c r="A878" s="737" t="n"/>
      <c r="B878" s="655" t="inlineStr">
        <is>
          <t>-</t>
        </is>
      </c>
      <c r="C878" s="388">
        <f>IF(Extractions!L61=1462,Extractions!D61,"")</f>
        <v/>
      </c>
      <c r="D878" s="388">
        <f>IF(C878&lt;&gt;"",Extractions!M61,"")</f>
        <v/>
      </c>
      <c r="E878" s="388" t="inlineStr">
        <is>
          <t>heures</t>
        </is>
      </c>
      <c r="F878" s="388" t="n"/>
      <c r="G878" s="388" t="n"/>
      <c r="H878" s="388" t="n"/>
      <c r="I878" s="388" t="n"/>
      <c r="J878" s="388" t="n"/>
      <c r="K878" s="388" t="n"/>
    </row>
    <row r="879" ht="15" customHeight="1" s="389">
      <c r="A879" s="737" t="n"/>
      <c r="B879" s="655" t="inlineStr">
        <is>
          <t>-</t>
        </is>
      </c>
      <c r="C879" s="388">
        <f>IF(Extractions!L62=1462,Extractions!D62,"")</f>
        <v/>
      </c>
      <c r="D879" s="388">
        <f>IF(C879&lt;&gt;"",Extractions!M62,"")</f>
        <v/>
      </c>
      <c r="E879" s="388" t="inlineStr">
        <is>
          <t>heures</t>
        </is>
      </c>
      <c r="F879" s="388" t="n"/>
      <c r="G879" s="388" t="n"/>
      <c r="H879" s="388" t="n"/>
      <c r="I879" s="388" t="n"/>
      <c r="J879" s="388" t="n"/>
      <c r="K879" s="388" t="n"/>
    </row>
    <row r="880" ht="15" customHeight="1" s="389">
      <c r="A880" s="737" t="n"/>
      <c r="B880" s="655" t="inlineStr">
        <is>
          <t>-</t>
        </is>
      </c>
      <c r="C880" s="388">
        <f>IF(Extractions!L63=1462,Extractions!D63,"")</f>
        <v/>
      </c>
      <c r="D880" s="388">
        <f>IF(C880&lt;&gt;"",Extractions!M63,"")</f>
        <v/>
      </c>
      <c r="E880" s="388" t="inlineStr">
        <is>
          <t>heures</t>
        </is>
      </c>
      <c r="F880" s="388" t="n"/>
      <c r="G880" s="388" t="n"/>
      <c r="H880" s="388" t="n"/>
      <c r="I880" s="388" t="n"/>
      <c r="J880" s="388" t="n"/>
      <c r="K880" s="388" t="n"/>
    </row>
    <row r="881" ht="15" customHeight="1" s="389">
      <c r="A881" s="737" t="n"/>
      <c r="B881" s="655" t="inlineStr">
        <is>
          <t>-</t>
        </is>
      </c>
      <c r="C881" s="388">
        <f>IF(Extractions!L64=1462,Extractions!D64,"")</f>
        <v/>
      </c>
      <c r="D881" s="388">
        <f>IF(C881&lt;&gt;"",Extractions!M64,"")</f>
        <v/>
      </c>
      <c r="E881" s="388" t="inlineStr">
        <is>
          <t>heures</t>
        </is>
      </c>
      <c r="F881" s="388" t="n"/>
      <c r="G881" s="388" t="n"/>
      <c r="H881" s="388" t="n"/>
      <c r="I881" s="388" t="n"/>
      <c r="J881" s="388" t="n"/>
      <c r="K881" s="388" t="n"/>
    </row>
    <row r="882" ht="15" customHeight="1" s="389">
      <c r="A882" s="737" t="n"/>
      <c r="B882" s="655" t="inlineStr">
        <is>
          <t>-</t>
        </is>
      </c>
      <c r="C882" s="388">
        <f>IF(Extractions!L65=1462,Extractions!D65,"")</f>
        <v/>
      </c>
      <c r="D882" s="388">
        <f>IF(C882&lt;&gt;"",Extractions!M65,"")</f>
        <v/>
      </c>
      <c r="E882" s="388" t="inlineStr">
        <is>
          <t>heures</t>
        </is>
      </c>
      <c r="F882" s="388" t="n"/>
      <c r="G882" s="388" t="n"/>
      <c r="H882" s="388" t="n"/>
      <c r="I882" s="388" t="n"/>
      <c r="J882" s="388" t="n"/>
      <c r="K882" s="388" t="n"/>
    </row>
    <row r="883" ht="15" customHeight="1" s="389">
      <c r="A883" s="737" t="n"/>
      <c r="B883" s="655" t="inlineStr">
        <is>
          <t>-</t>
        </is>
      </c>
      <c r="C883" s="388">
        <f>IF(Extractions!L66=1462,Extractions!D66,"")</f>
        <v/>
      </c>
      <c r="D883" s="388">
        <f>IF(C883&lt;&gt;"",Extractions!M66,"")</f>
        <v/>
      </c>
      <c r="E883" s="388" t="inlineStr">
        <is>
          <t>heures</t>
        </is>
      </c>
      <c r="F883" s="388" t="n"/>
      <c r="G883" s="388" t="n"/>
      <c r="H883" s="388" t="n"/>
      <c r="I883" s="388" t="n"/>
      <c r="J883" s="388" t="n"/>
      <c r="K883" s="388" t="n"/>
    </row>
    <row r="884" ht="15" customHeight="1" s="389">
      <c r="A884" s="737" t="n"/>
      <c r="B884" s="655" t="inlineStr">
        <is>
          <t>-</t>
        </is>
      </c>
      <c r="C884" s="388">
        <f>IF(Extractions!L67=1462,Extractions!D67,"")</f>
        <v/>
      </c>
      <c r="D884" s="388">
        <f>IF(C884&lt;&gt;"",Extractions!M67,"")</f>
        <v/>
      </c>
      <c r="E884" s="388" t="inlineStr">
        <is>
          <t>heures</t>
        </is>
      </c>
      <c r="F884" s="388" t="n"/>
      <c r="G884" s="388" t="n"/>
      <c r="H884" s="388" t="n"/>
      <c r="I884" s="388" t="n"/>
      <c r="J884" s="388" t="n"/>
      <c r="K884" s="388" t="n"/>
    </row>
    <row r="885" ht="15" customHeight="1" s="389">
      <c r="A885" s="737" t="n"/>
      <c r="B885" s="655" t="inlineStr">
        <is>
          <t>-</t>
        </is>
      </c>
      <c r="C885" s="388">
        <f>IF(Extractions!L68=1462,Extractions!D68,"")</f>
        <v/>
      </c>
      <c r="D885" s="388">
        <f>IF(C885&lt;&gt;"",Extractions!M68,"")</f>
        <v/>
      </c>
      <c r="E885" s="388" t="inlineStr">
        <is>
          <t>heures</t>
        </is>
      </c>
      <c r="F885" s="388" t="n"/>
      <c r="G885" s="388" t="n"/>
      <c r="H885" s="388" t="n"/>
      <c r="I885" s="388" t="n"/>
      <c r="J885" s="388" t="n"/>
      <c r="K885" s="388" t="n"/>
    </row>
    <row r="886" ht="15" customHeight="1" s="389">
      <c r="A886" s="737" t="n"/>
      <c r="B886" s="655" t="inlineStr">
        <is>
          <t>-</t>
        </is>
      </c>
      <c r="C886" s="388">
        <f>IF(Extractions!L69=1462,Extractions!D69,"")</f>
        <v/>
      </c>
      <c r="D886" s="388">
        <f>IF(C886&lt;&gt;"",Extractions!M69,"")</f>
        <v/>
      </c>
      <c r="E886" s="388" t="inlineStr">
        <is>
          <t>heures</t>
        </is>
      </c>
      <c r="F886" s="388" t="n"/>
      <c r="G886" s="388" t="n"/>
      <c r="H886" s="388" t="n"/>
      <c r="I886" s="388" t="n"/>
      <c r="J886" s="388" t="n"/>
      <c r="K886" s="388" t="n"/>
    </row>
    <row r="887" ht="15" customHeight="1" s="389">
      <c r="A887" s="737" t="n"/>
      <c r="B887" s="655" t="inlineStr">
        <is>
          <t>-</t>
        </is>
      </c>
      <c r="C887" s="388">
        <f>IF(Extractions!L70=1462,Extractions!D70,"")</f>
        <v/>
      </c>
      <c r="D887" s="388">
        <f>IF(C887&lt;&gt;"",Extractions!M70,"")</f>
        <v/>
      </c>
      <c r="E887" s="388" t="inlineStr">
        <is>
          <t>heures</t>
        </is>
      </c>
      <c r="F887" s="388" t="n"/>
      <c r="G887" s="388" t="n"/>
      <c r="H887" s="388" t="n"/>
      <c r="I887" s="388" t="n"/>
      <c r="J887" s="388" t="n"/>
      <c r="K887" s="388" t="n"/>
    </row>
    <row r="888" ht="15" customHeight="1" s="389">
      <c r="A888" s="737" t="n"/>
      <c r="B888" s="655" t="inlineStr">
        <is>
          <t>-</t>
        </is>
      </c>
      <c r="C888" s="388">
        <f>IF(Extractions!L71=1462,Extractions!D71,"")</f>
        <v/>
      </c>
      <c r="D888" s="388">
        <f>IF(C888&lt;&gt;"",Extractions!M71,"")</f>
        <v/>
      </c>
      <c r="E888" s="388" t="inlineStr">
        <is>
          <t>heures</t>
        </is>
      </c>
      <c r="F888" s="388" t="n"/>
      <c r="G888" s="388" t="n"/>
      <c r="H888" s="388" t="n"/>
      <c r="I888" s="388" t="n"/>
      <c r="J888" s="388" t="n"/>
      <c r="K888" s="388" t="n"/>
    </row>
    <row r="889" ht="15" customHeight="1" s="389">
      <c r="A889" s="737" t="n"/>
      <c r="B889" s="655" t="inlineStr">
        <is>
          <t>-</t>
        </is>
      </c>
      <c r="C889" s="388">
        <f>IF(Extractions!L72=1462,Extractions!D72,"")</f>
        <v/>
      </c>
      <c r="D889" s="388">
        <f>IF(C889&lt;&gt;"",Extractions!M72,"")</f>
        <v/>
      </c>
      <c r="E889" s="388" t="inlineStr">
        <is>
          <t>heures</t>
        </is>
      </c>
      <c r="F889" s="388" t="n"/>
      <c r="G889" s="388" t="n"/>
      <c r="H889" s="388" t="n"/>
      <c r="I889" s="388" t="n"/>
      <c r="J889" s="388" t="n"/>
      <c r="K889" s="388" t="n"/>
    </row>
    <row r="890" ht="15" customHeight="1" s="389">
      <c r="A890" s="737" t="n"/>
      <c r="B890" s="655" t="inlineStr">
        <is>
          <t>-</t>
        </is>
      </c>
      <c r="C890" s="388">
        <f>IF(Extractions!L73=1462,Extractions!D73,"")</f>
        <v/>
      </c>
      <c r="D890" s="388">
        <f>IF(C890&lt;&gt;"",Extractions!M73,"")</f>
        <v/>
      </c>
      <c r="E890" s="388" t="inlineStr">
        <is>
          <t>heures</t>
        </is>
      </c>
      <c r="F890" s="388" t="n"/>
      <c r="G890" s="388" t="n"/>
      <c r="H890" s="388" t="n"/>
      <c r="I890" s="388" t="n"/>
      <c r="J890" s="388" t="n"/>
      <c r="K890" s="388" t="n"/>
    </row>
    <row r="891" ht="15" customHeight="1" s="389">
      <c r="A891" s="737" t="n"/>
      <c r="B891" s="655" t="inlineStr">
        <is>
          <t>-</t>
        </is>
      </c>
      <c r="C891" s="388">
        <f>IF(Extractions!L74=1462,Extractions!D74,"")</f>
        <v/>
      </c>
      <c r="D891" s="388">
        <f>IF(C891&lt;&gt;"",Extractions!M74,"")</f>
        <v/>
      </c>
      <c r="E891" s="388" t="inlineStr">
        <is>
          <t>heures</t>
        </is>
      </c>
      <c r="F891" s="388" t="n"/>
      <c r="G891" s="388" t="n"/>
      <c r="H891" s="388" t="n"/>
      <c r="I891" s="388" t="n"/>
      <c r="J891" s="388" t="n"/>
      <c r="K891" s="388" t="n"/>
    </row>
    <row r="892" ht="15" customHeight="1" s="389">
      <c r="A892" s="737" t="n"/>
      <c r="B892" s="655" t="inlineStr">
        <is>
          <t>-</t>
        </is>
      </c>
      <c r="C892" s="388">
        <f>IF(Extractions!L75=1462,Extractions!D75,"")</f>
        <v/>
      </c>
      <c r="D892" s="388">
        <f>IF(C892&lt;&gt;"",Extractions!M75,"")</f>
        <v/>
      </c>
      <c r="E892" s="388" t="inlineStr">
        <is>
          <t>heures</t>
        </is>
      </c>
      <c r="F892" s="388" t="n"/>
      <c r="G892" s="388" t="n"/>
      <c r="H892" s="388" t="n"/>
      <c r="I892" s="388" t="n"/>
      <c r="J892" s="388" t="n"/>
      <c r="K892" s="388" t="n"/>
    </row>
    <row r="893" ht="15" customHeight="1" s="389">
      <c r="A893" s="737" t="n"/>
      <c r="B893" s="655" t="inlineStr">
        <is>
          <t>-</t>
        </is>
      </c>
      <c r="C893" s="388">
        <f>IF(Extractions!L76=1462,Extractions!D76,"")</f>
        <v/>
      </c>
      <c r="D893" s="388">
        <f>IF(C893&lt;&gt;"",Extractions!M76,"")</f>
        <v/>
      </c>
      <c r="E893" s="388" t="inlineStr">
        <is>
          <t>heures</t>
        </is>
      </c>
      <c r="F893" s="388" t="n"/>
      <c r="G893" s="388" t="n"/>
      <c r="H893" s="388" t="n"/>
      <c r="I893" s="388" t="n"/>
      <c r="J893" s="388" t="n"/>
      <c r="K893" s="388" t="n"/>
    </row>
    <row r="894" ht="15" customHeight="1" s="389">
      <c r="A894" s="737" t="n"/>
      <c r="B894" s="655" t="inlineStr">
        <is>
          <t>-</t>
        </is>
      </c>
      <c r="C894" s="388">
        <f>IF(Extractions!L77=1462,Extractions!D77,"")</f>
        <v/>
      </c>
      <c r="D894" s="388">
        <f>IF(C894&lt;&gt;"",Extractions!M77,"")</f>
        <v/>
      </c>
      <c r="E894" s="388" t="inlineStr">
        <is>
          <t>heures</t>
        </is>
      </c>
      <c r="F894" s="388" t="n"/>
      <c r="G894" s="388" t="n"/>
      <c r="H894" s="388" t="n"/>
      <c r="I894" s="388" t="n"/>
      <c r="J894" s="388" t="n"/>
      <c r="K894" s="388" t="n"/>
    </row>
    <row r="895" ht="15" customHeight="1" s="389">
      <c r="A895" s="737" t="n"/>
      <c r="B895" s="655" t="inlineStr">
        <is>
          <t>-</t>
        </is>
      </c>
      <c r="C895" s="388">
        <f>IF(Extractions!L78=1462,Extractions!D78,"")</f>
        <v/>
      </c>
      <c r="D895" s="388">
        <f>IF(C895&lt;&gt;"",Extractions!M78,"")</f>
        <v/>
      </c>
      <c r="E895" s="388" t="inlineStr">
        <is>
          <t>heures</t>
        </is>
      </c>
      <c r="F895" s="388" t="n"/>
      <c r="G895" s="388" t="n"/>
      <c r="H895" s="388" t="n"/>
      <c r="I895" s="388" t="n"/>
      <c r="J895" s="388" t="n"/>
      <c r="K895" s="388" t="n"/>
    </row>
    <row r="896" ht="15" customHeight="1" s="389">
      <c r="A896" s="737" t="n"/>
      <c r="B896" s="655" t="inlineStr">
        <is>
          <t>-</t>
        </is>
      </c>
      <c r="C896" s="388">
        <f>IF(Extractions!L79=1462,Extractions!D79,"")</f>
        <v/>
      </c>
      <c r="D896" s="388">
        <f>IF(C896&lt;&gt;"",Extractions!M79,"")</f>
        <v/>
      </c>
      <c r="E896" s="388" t="inlineStr">
        <is>
          <t>heures</t>
        </is>
      </c>
      <c r="F896" s="388" t="n"/>
      <c r="G896" s="388" t="n"/>
      <c r="H896" s="388" t="n"/>
      <c r="I896" s="388" t="n"/>
      <c r="J896" s="388" t="n"/>
      <c r="K896" s="388" t="n"/>
    </row>
    <row r="897" ht="15" customHeight="1" s="389">
      <c r="A897" s="737" t="n"/>
      <c r="B897" s="655" t="inlineStr">
        <is>
          <t>-</t>
        </is>
      </c>
      <c r="C897" s="388">
        <f>IF(Extractions!L80=1462,Extractions!D80,"")</f>
        <v/>
      </c>
      <c r="D897" s="388">
        <f>IF(C897&lt;&gt;"",Extractions!M80,"")</f>
        <v/>
      </c>
      <c r="E897" s="388" t="inlineStr">
        <is>
          <t>heures</t>
        </is>
      </c>
      <c r="F897" s="388" t="n"/>
      <c r="G897" s="388" t="n"/>
      <c r="H897" s="388" t="n"/>
      <c r="I897" s="388" t="n"/>
      <c r="J897" s="388" t="n"/>
      <c r="K897" s="388" t="n"/>
    </row>
    <row r="898" ht="15" customHeight="1" s="389">
      <c r="A898" s="737" t="n"/>
      <c r="B898" s="655" t="inlineStr">
        <is>
          <t>-</t>
        </is>
      </c>
      <c r="C898" s="388">
        <f>IF(Extractions!L81=1462,Extractions!D81,"")</f>
        <v/>
      </c>
      <c r="D898" s="388">
        <f>IF(C898&lt;&gt;"",Extractions!M81,"")</f>
        <v/>
      </c>
      <c r="E898" s="388" t="inlineStr">
        <is>
          <t>heures</t>
        </is>
      </c>
      <c r="F898" s="388" t="n"/>
      <c r="G898" s="388" t="n"/>
      <c r="H898" s="388" t="n"/>
      <c r="I898" s="388" t="n"/>
      <c r="J898" s="388" t="n"/>
      <c r="K898" s="388" t="n"/>
    </row>
    <row r="899" ht="15" customHeight="1" s="389">
      <c r="A899" s="737" t="n"/>
      <c r="B899" s="655" t="inlineStr">
        <is>
          <t>-</t>
        </is>
      </c>
      <c r="C899" s="388">
        <f>IF(Extractions!L82=1462,Extractions!D82,"")</f>
        <v/>
      </c>
      <c r="D899" s="388">
        <f>IF(C899&lt;&gt;"",Extractions!M82,"")</f>
        <v/>
      </c>
      <c r="E899" s="388" t="inlineStr">
        <is>
          <t>heures</t>
        </is>
      </c>
      <c r="F899" s="388" t="n"/>
      <c r="G899" s="388" t="n"/>
      <c r="H899" s="388" t="n"/>
      <c r="I899" s="388" t="n"/>
      <c r="J899" s="388" t="n"/>
      <c r="K899" s="388" t="n"/>
    </row>
    <row r="900" ht="15" customHeight="1" s="389">
      <c r="A900" s="737" t="n"/>
      <c r="B900" s="655" t="inlineStr">
        <is>
          <t>-</t>
        </is>
      </c>
      <c r="C900" s="388">
        <f>IF(Extractions!L83=1462,Extractions!D83,"")</f>
        <v/>
      </c>
      <c r="D900" s="388">
        <f>IF(C900&lt;&gt;"",Extractions!M83,"")</f>
        <v/>
      </c>
      <c r="E900" s="388" t="inlineStr">
        <is>
          <t>heures</t>
        </is>
      </c>
      <c r="F900" s="388" t="n"/>
      <c r="G900" s="388" t="n"/>
      <c r="H900" s="388" t="n"/>
      <c r="I900" s="388" t="n"/>
      <c r="J900" s="388" t="n"/>
      <c r="K900" s="388" t="n"/>
    </row>
    <row r="901" ht="15" customHeight="1" s="389">
      <c r="A901" s="737" t="n"/>
      <c r="B901" s="655" t="inlineStr">
        <is>
          <t>-</t>
        </is>
      </c>
      <c r="C901" s="388">
        <f>IF(Extractions!L84=1462,Extractions!D84,"")</f>
        <v/>
      </c>
      <c r="D901" s="388">
        <f>IF(C901&lt;&gt;"",Extractions!M84,"")</f>
        <v/>
      </c>
      <c r="E901" s="388" t="inlineStr">
        <is>
          <t>heures</t>
        </is>
      </c>
      <c r="F901" s="388" t="n"/>
      <c r="G901" s="388" t="n"/>
      <c r="H901" s="388" t="n"/>
      <c r="I901" s="388" t="n"/>
      <c r="J901" s="388" t="n"/>
      <c r="K901" s="388" t="n"/>
    </row>
    <row r="902" ht="15" customHeight="1" s="389">
      <c r="A902" s="737" t="n"/>
      <c r="B902" s="655" t="inlineStr">
        <is>
          <t>-</t>
        </is>
      </c>
      <c r="C902" s="388">
        <f>IF(Extractions!L85=1462,Extractions!D85,"")</f>
        <v/>
      </c>
      <c r="D902" s="388">
        <f>IF(C902&lt;&gt;"",Extractions!M85,"")</f>
        <v/>
      </c>
      <c r="E902" s="388" t="inlineStr">
        <is>
          <t>heures</t>
        </is>
      </c>
      <c r="F902" s="388" t="n"/>
      <c r="G902" s="388" t="n"/>
      <c r="H902" s="388" t="n"/>
      <c r="I902" s="388" t="n"/>
      <c r="J902" s="388" t="n"/>
      <c r="K902" s="388" t="n"/>
    </row>
    <row r="903" ht="15" customHeight="1" s="389">
      <c r="A903" s="737" t="n"/>
      <c r="B903" s="655" t="inlineStr">
        <is>
          <t>-</t>
        </is>
      </c>
      <c r="C903" s="388">
        <f>IF(Extractions!L86=1462,Extractions!D86,"")</f>
        <v/>
      </c>
      <c r="D903" s="388">
        <f>IF(C903&lt;&gt;"",Extractions!M86,"")</f>
        <v/>
      </c>
      <c r="E903" s="388" t="inlineStr">
        <is>
          <t>heures</t>
        </is>
      </c>
      <c r="F903" s="388" t="n"/>
      <c r="G903" s="388" t="n"/>
      <c r="H903" s="388" t="n"/>
      <c r="I903" s="388" t="n"/>
      <c r="J903" s="388" t="n"/>
      <c r="K903" s="388" t="n"/>
    </row>
    <row r="904" ht="15" customHeight="1" s="389">
      <c r="A904" s="737" t="n"/>
      <c r="B904" s="655" t="inlineStr">
        <is>
          <t>-</t>
        </is>
      </c>
      <c r="C904" s="388">
        <f>IF(Extractions!L87=1462,Extractions!D87,"")</f>
        <v/>
      </c>
      <c r="D904" s="388">
        <f>IF(C904&lt;&gt;"",Extractions!M87,"")</f>
        <v/>
      </c>
      <c r="E904" s="388" t="inlineStr">
        <is>
          <t>heures</t>
        </is>
      </c>
      <c r="F904" s="388" t="n"/>
      <c r="G904" s="388" t="n"/>
      <c r="H904" s="388" t="n"/>
      <c r="I904" s="388" t="n"/>
      <c r="J904" s="388" t="n"/>
      <c r="K904" s="388" t="n"/>
    </row>
    <row r="905" ht="15" customHeight="1" s="389">
      <c r="A905" s="737" t="n"/>
      <c r="B905" s="655" t="inlineStr">
        <is>
          <t>-</t>
        </is>
      </c>
      <c r="C905" s="388">
        <f>IF(Extractions!L88=1462,Extractions!D88,"")</f>
        <v/>
      </c>
      <c r="D905" s="388">
        <f>IF(C905&lt;&gt;"",Extractions!M88,"")</f>
        <v/>
      </c>
      <c r="E905" s="388" t="inlineStr">
        <is>
          <t>heures</t>
        </is>
      </c>
      <c r="F905" s="388" t="n"/>
      <c r="G905" s="388" t="n"/>
      <c r="H905" s="388" t="n"/>
      <c r="I905" s="388" t="n"/>
      <c r="J905" s="388" t="n"/>
      <c r="K905" s="388" t="n"/>
    </row>
    <row r="906" ht="15" customHeight="1" s="389">
      <c r="A906" s="737" t="n"/>
      <c r="B906" s="655" t="inlineStr">
        <is>
          <t>-</t>
        </is>
      </c>
      <c r="C906" s="388">
        <f>IF(Extractions!L89=1462,Extractions!D89,"")</f>
        <v/>
      </c>
      <c r="D906" s="388">
        <f>IF(C906&lt;&gt;"",Extractions!M89,"")</f>
        <v/>
      </c>
      <c r="E906" s="388" t="inlineStr">
        <is>
          <t>heures</t>
        </is>
      </c>
      <c r="F906" s="388" t="n"/>
      <c r="G906" s="388" t="n"/>
      <c r="H906" s="388" t="n"/>
      <c r="I906" s="388" t="n"/>
      <c r="J906" s="388" t="n"/>
      <c r="K906" s="388" t="n"/>
    </row>
    <row r="907" ht="15" customHeight="1" s="389">
      <c r="A907" s="737" t="n"/>
      <c r="B907" s="655" t="inlineStr">
        <is>
          <t>-</t>
        </is>
      </c>
      <c r="C907" s="388">
        <f>IF(Extractions!L90=1462,Extractions!D90,"")</f>
        <v/>
      </c>
      <c r="D907" s="388">
        <f>IF(C907&lt;&gt;"",Extractions!M90,"")</f>
        <v/>
      </c>
      <c r="E907" s="388" t="inlineStr">
        <is>
          <t>heures</t>
        </is>
      </c>
      <c r="F907" s="388" t="n"/>
      <c r="G907" s="388" t="n"/>
      <c r="H907" s="388" t="n"/>
      <c r="I907" s="388" t="n"/>
      <c r="J907" s="388" t="n"/>
      <c r="K907" s="388" t="n"/>
    </row>
    <row r="908" ht="15" customHeight="1" s="389">
      <c r="A908" s="737" t="n"/>
      <c r="B908" s="655" t="inlineStr">
        <is>
          <t>-</t>
        </is>
      </c>
      <c r="C908" s="388">
        <f>IF(Extractions!L91=1462,Extractions!D91,"")</f>
        <v/>
      </c>
      <c r="D908" s="388">
        <f>IF(C908&lt;&gt;"",Extractions!M91,"")</f>
        <v/>
      </c>
      <c r="E908" s="388" t="inlineStr">
        <is>
          <t>heures</t>
        </is>
      </c>
      <c r="F908" s="388" t="n"/>
      <c r="G908" s="388" t="n"/>
      <c r="H908" s="388" t="n"/>
      <c r="I908" s="388" t="n"/>
      <c r="J908" s="388" t="n"/>
      <c r="K908" s="388" t="n"/>
    </row>
    <row r="909" ht="15" customHeight="1" s="389">
      <c r="A909" s="737" t="n"/>
      <c r="B909" s="655" t="inlineStr">
        <is>
          <t>-</t>
        </is>
      </c>
      <c r="C909" s="388">
        <f>IF(Extractions!L92=1462,Extractions!D92,"")</f>
        <v/>
      </c>
      <c r="D909" s="388">
        <f>IF(C909&lt;&gt;"",Extractions!M92,"")</f>
        <v/>
      </c>
      <c r="E909" s="388" t="inlineStr">
        <is>
          <t>heures</t>
        </is>
      </c>
      <c r="F909" s="388" t="n"/>
      <c r="G909" s="388" t="n"/>
      <c r="H909" s="388" t="n"/>
      <c r="I909" s="388" t="n"/>
      <c r="J909" s="388" t="n"/>
      <c r="K909" s="388" t="n"/>
    </row>
    <row r="910" ht="15" customHeight="1" s="389">
      <c r="A910" s="737" t="n"/>
      <c r="B910" s="655" t="inlineStr">
        <is>
          <t>-</t>
        </is>
      </c>
      <c r="C910" s="388">
        <f>IF(Extractions!L93=1462,Extractions!D93,"")</f>
        <v/>
      </c>
      <c r="D910" s="388">
        <f>IF(C910&lt;&gt;"",Extractions!M93,"")</f>
        <v/>
      </c>
      <c r="E910" s="388" t="inlineStr">
        <is>
          <t>heures</t>
        </is>
      </c>
      <c r="F910" s="388" t="n"/>
      <c r="G910" s="388" t="n"/>
      <c r="H910" s="388" t="n"/>
      <c r="I910" s="388" t="n"/>
      <c r="J910" s="388" t="n"/>
      <c r="K910" s="388" t="n"/>
    </row>
    <row r="911" ht="15" customHeight="1" s="389">
      <c r="A911" s="737" t="n"/>
      <c r="B911" s="655" t="inlineStr">
        <is>
          <t>-</t>
        </is>
      </c>
      <c r="C911" s="388">
        <f>IF(Extractions!L94=1462,Extractions!D94,"")</f>
        <v/>
      </c>
      <c r="D911" s="388">
        <f>IF(C911&lt;&gt;"",Extractions!M94,"")</f>
        <v/>
      </c>
      <c r="E911" s="388" t="inlineStr">
        <is>
          <t>heures</t>
        </is>
      </c>
      <c r="F911" s="388" t="n"/>
      <c r="G911" s="388" t="n"/>
      <c r="H911" s="388" t="n"/>
      <c r="I911" s="388" t="n"/>
      <c r="J911" s="388" t="n"/>
      <c r="K911" s="388" t="n"/>
    </row>
    <row r="912" ht="15" customHeight="1" s="389">
      <c r="A912" s="737" t="n"/>
      <c r="B912" s="655" t="inlineStr">
        <is>
          <t>-</t>
        </is>
      </c>
      <c r="C912" s="388">
        <f>IF(Extractions!L95=1462,Extractions!D95,"")</f>
        <v/>
      </c>
      <c r="D912" s="388">
        <f>IF(C912&lt;&gt;"",Extractions!M95,"")</f>
        <v/>
      </c>
      <c r="E912" s="388" t="inlineStr">
        <is>
          <t>heures</t>
        </is>
      </c>
      <c r="F912" s="388" t="n"/>
      <c r="G912" s="388" t="n"/>
      <c r="H912" s="388" t="n"/>
      <c r="I912" s="388" t="n"/>
      <c r="J912" s="388" t="n"/>
      <c r="K912" s="388" t="n"/>
    </row>
    <row r="913" ht="15" customHeight="1" s="389">
      <c r="A913" s="737" t="n"/>
      <c r="B913" s="655" t="inlineStr">
        <is>
          <t>-</t>
        </is>
      </c>
      <c r="C913" s="388">
        <f>IF(Extractions!L96=1462,Extractions!D96,"")</f>
        <v/>
      </c>
      <c r="D913" s="388">
        <f>IF(C913&lt;&gt;"",Extractions!M96,"")</f>
        <v/>
      </c>
      <c r="E913" s="388" t="inlineStr">
        <is>
          <t>heures</t>
        </is>
      </c>
      <c r="F913" s="388" t="n"/>
      <c r="G913" s="388" t="n"/>
      <c r="H913" s="388" t="n"/>
      <c r="I913" s="388" t="n"/>
      <c r="J913" s="388" t="n"/>
      <c r="K913" s="388" t="n"/>
    </row>
    <row r="914" ht="15" customHeight="1" s="389">
      <c r="A914" s="737" t="n"/>
      <c r="B914" s="655" t="inlineStr">
        <is>
          <t>-</t>
        </is>
      </c>
      <c r="C914" s="388">
        <f>IF(Extractions!L97=1462,Extractions!D97,"")</f>
        <v/>
      </c>
      <c r="D914" s="388">
        <f>IF(C914&lt;&gt;"",Extractions!M97,"")</f>
        <v/>
      </c>
      <c r="E914" s="388" t="inlineStr">
        <is>
          <t>heures</t>
        </is>
      </c>
      <c r="F914" s="388" t="n"/>
      <c r="G914" s="388" t="n"/>
      <c r="H914" s="388" t="n"/>
      <c r="I914" s="388" t="n"/>
      <c r="J914" s="388" t="n"/>
      <c r="K914" s="388" t="n"/>
    </row>
    <row r="915" ht="15" customHeight="1" s="389">
      <c r="A915" s="737" t="n"/>
      <c r="B915" s="655" t="inlineStr">
        <is>
          <t>-</t>
        </is>
      </c>
      <c r="C915" s="388">
        <f>IF(Extractions!L98=1462,Extractions!D98,"")</f>
        <v/>
      </c>
      <c r="D915" s="388">
        <f>IF(C915&lt;&gt;"",Extractions!M98,"")</f>
        <v/>
      </c>
      <c r="E915" s="388" t="inlineStr">
        <is>
          <t>heures</t>
        </is>
      </c>
      <c r="F915" s="388" t="n"/>
      <c r="G915" s="388" t="n"/>
      <c r="H915" s="388" t="n"/>
      <c r="I915" s="388" t="n"/>
      <c r="J915" s="388" t="n"/>
      <c r="K915" s="388" t="n"/>
    </row>
    <row r="916" ht="15" customHeight="1" s="389">
      <c r="A916" s="737" t="n"/>
      <c r="B916" s="655" t="inlineStr">
        <is>
          <t>-</t>
        </is>
      </c>
      <c r="C916" s="388">
        <f>IF(Extractions!L99=1462,Extractions!D99,"")</f>
        <v/>
      </c>
      <c r="D916" s="388">
        <f>IF(C916&lt;&gt;"",Extractions!M99,"")</f>
        <v/>
      </c>
      <c r="E916" s="388" t="inlineStr">
        <is>
          <t>heures</t>
        </is>
      </c>
      <c r="F916" s="388" t="n"/>
      <c r="G916" s="388" t="n"/>
      <c r="H916" s="388" t="n"/>
      <c r="I916" s="388" t="n"/>
      <c r="J916" s="388" t="n"/>
      <c r="K916" s="388" t="n"/>
    </row>
    <row r="917" ht="15" customHeight="1" s="389">
      <c r="A917" s="737" t="n"/>
      <c r="B917" s="655" t="inlineStr">
        <is>
          <t>-</t>
        </is>
      </c>
      <c r="C917" s="388">
        <f>IF(Extractions!L100=1462,Extractions!D100,"")</f>
        <v/>
      </c>
      <c r="D917" s="388">
        <f>IF(C917&lt;&gt;"",Extractions!M100,"")</f>
        <v/>
      </c>
      <c r="E917" s="388" t="inlineStr">
        <is>
          <t>heures</t>
        </is>
      </c>
      <c r="F917" s="388" t="n"/>
      <c r="G917" s="388" t="n"/>
      <c r="H917" s="388" t="n"/>
      <c r="I917" s="388" t="n"/>
      <c r="J917" s="388" t="n"/>
      <c r="K917" s="388" t="n"/>
    </row>
    <row r="918" ht="15" customHeight="1" s="389">
      <c r="A918" s="737" t="n"/>
      <c r="B918" s="655" t="inlineStr">
        <is>
          <t>-</t>
        </is>
      </c>
      <c r="C918" s="388">
        <f>IF(Extractions!L101=1462,Extractions!D101,"")</f>
        <v/>
      </c>
      <c r="D918" s="388">
        <f>IF(C918&lt;&gt;"",Extractions!M101,"")</f>
        <v/>
      </c>
      <c r="E918" s="388" t="inlineStr">
        <is>
          <t>heures</t>
        </is>
      </c>
      <c r="F918" s="388" t="n"/>
      <c r="G918" s="388" t="n"/>
      <c r="H918" s="388" t="n"/>
      <c r="I918" s="388" t="n"/>
      <c r="J918" s="388" t="n"/>
      <c r="K918" s="388" t="n"/>
    </row>
    <row r="919" ht="15" customHeight="1" s="389">
      <c r="A919" s="737" t="n"/>
      <c r="B919" s="655" t="inlineStr">
        <is>
          <t>-</t>
        </is>
      </c>
      <c r="C919" s="388">
        <f>IF(Extractions!L102=1462,Extractions!D102,"")</f>
        <v/>
      </c>
      <c r="D919" s="388">
        <f>IF(C919&lt;&gt;"",Extractions!M102,"")</f>
        <v/>
      </c>
      <c r="E919" s="388" t="inlineStr">
        <is>
          <t>heures</t>
        </is>
      </c>
      <c r="F919" s="388" t="n"/>
      <c r="G919" s="388" t="n"/>
      <c r="H919" s="388" t="n"/>
      <c r="I919" s="388" t="n"/>
      <c r="J919" s="388" t="n"/>
      <c r="K919" s="388" t="n"/>
    </row>
    <row r="920" ht="15" customHeight="1" s="389">
      <c r="A920" s="737" t="n"/>
      <c r="B920" s="655" t="inlineStr">
        <is>
          <t>-</t>
        </is>
      </c>
      <c r="C920" s="388">
        <f>IF(Extractions!L103=1462,Extractions!D103,"")</f>
        <v/>
      </c>
      <c r="D920" s="388">
        <f>IF(C920&lt;&gt;"",Extractions!M103,"")</f>
        <v/>
      </c>
      <c r="E920" s="388" t="inlineStr">
        <is>
          <t>heures</t>
        </is>
      </c>
      <c r="F920" s="388" t="n"/>
      <c r="G920" s="388" t="n"/>
      <c r="H920" s="388" t="n"/>
      <c r="I920" s="388" t="n"/>
      <c r="J920" s="388" t="n"/>
      <c r="K920" s="388" t="n"/>
    </row>
    <row r="921" ht="15" customHeight="1" s="389">
      <c r="A921" s="737" t="n"/>
      <c r="B921" s="655" t="inlineStr">
        <is>
          <t>-</t>
        </is>
      </c>
      <c r="C921" s="388">
        <f>IF(Extractions!L104=1462,Extractions!D104,"")</f>
        <v/>
      </c>
      <c r="D921" s="388">
        <f>IF(C921&lt;&gt;"",Extractions!M104,"")</f>
        <v/>
      </c>
      <c r="E921" s="388" t="inlineStr">
        <is>
          <t>heures</t>
        </is>
      </c>
      <c r="F921" s="388" t="n"/>
      <c r="G921" s="388" t="n"/>
      <c r="H921" s="388" t="n"/>
      <c r="I921" s="388" t="n"/>
      <c r="J921" s="388" t="n"/>
      <c r="K921" s="388" t="n"/>
    </row>
    <row r="922" ht="15" customHeight="1" s="389">
      <c r="A922" s="737" t="n"/>
      <c r="B922" s="655" t="inlineStr">
        <is>
          <t>-</t>
        </is>
      </c>
      <c r="C922" s="388">
        <f>IF(Extractions!L105=1462,Extractions!D105,"")</f>
        <v/>
      </c>
      <c r="D922" s="388">
        <f>IF(C922&lt;&gt;"",Extractions!M105,"")</f>
        <v/>
      </c>
      <c r="E922" s="388" t="inlineStr">
        <is>
          <t>heures</t>
        </is>
      </c>
      <c r="F922" s="388" t="n"/>
      <c r="G922" s="388" t="n"/>
      <c r="H922" s="388" t="n"/>
      <c r="I922" s="388" t="n"/>
      <c r="J922" s="388" t="n"/>
      <c r="K922" s="388" t="n"/>
    </row>
    <row r="923" ht="15" customHeight="1" s="389">
      <c r="A923" s="737" t="n"/>
      <c r="B923" s="655" t="inlineStr">
        <is>
          <t>-</t>
        </is>
      </c>
      <c r="C923" s="388">
        <f>IF(Extractions!L106=1462,Extractions!D106,"")</f>
        <v/>
      </c>
      <c r="D923" s="388">
        <f>IF(C923&lt;&gt;"",Extractions!M106,"")</f>
        <v/>
      </c>
      <c r="E923" s="388" t="inlineStr">
        <is>
          <t>heures</t>
        </is>
      </c>
      <c r="F923" s="388" t="n"/>
      <c r="G923" s="388" t="n"/>
      <c r="H923" s="388" t="n"/>
      <c r="I923" s="388" t="n"/>
      <c r="J923" s="388" t="n"/>
      <c r="K923" s="388" t="n"/>
    </row>
    <row r="924" ht="15" customHeight="1" s="389">
      <c r="A924" s="737" t="n"/>
      <c r="B924" s="655" t="inlineStr">
        <is>
          <t>-</t>
        </is>
      </c>
      <c r="C924" s="388">
        <f>IF(Extractions!L107=1462,Extractions!D107,"")</f>
        <v/>
      </c>
      <c r="D924" s="388">
        <f>IF(C924&lt;&gt;"",Extractions!M107,"")</f>
        <v/>
      </c>
      <c r="E924" s="388" t="inlineStr">
        <is>
          <t>heures</t>
        </is>
      </c>
      <c r="F924" s="388" t="n"/>
      <c r="G924" s="388" t="n"/>
      <c r="H924" s="388" t="n"/>
      <c r="I924" s="388" t="n"/>
      <c r="J924" s="388" t="n"/>
      <c r="K924" s="388" t="n"/>
    </row>
    <row r="925" ht="15" customHeight="1" s="389">
      <c r="A925" s="737" t="n"/>
      <c r="B925" s="655" t="inlineStr">
        <is>
          <t>-</t>
        </is>
      </c>
      <c r="C925" s="388">
        <f>IF(Extractions!L108=1462,Extractions!D108,"")</f>
        <v/>
      </c>
      <c r="D925" s="388">
        <f>IF(C925&lt;&gt;"",Extractions!M108,"")</f>
        <v/>
      </c>
      <c r="E925" s="388" t="inlineStr">
        <is>
          <t>heures</t>
        </is>
      </c>
      <c r="F925" s="388" t="n"/>
      <c r="G925" s="388" t="n"/>
      <c r="H925" s="388" t="n"/>
      <c r="I925" s="388" t="n"/>
      <c r="J925" s="388" t="n"/>
      <c r="K925" s="388" t="n"/>
    </row>
    <row r="926" ht="15" customHeight="1" s="389">
      <c r="A926" s="737" t="n"/>
      <c r="B926" s="655" t="inlineStr">
        <is>
          <t>-</t>
        </is>
      </c>
      <c r="C926" s="388">
        <f>IF(Extractions!L109=1462,Extractions!D109,"")</f>
        <v/>
      </c>
      <c r="D926" s="388">
        <f>IF(C926&lt;&gt;"",Extractions!M109,"")</f>
        <v/>
      </c>
      <c r="E926" s="388" t="inlineStr">
        <is>
          <t>heures</t>
        </is>
      </c>
      <c r="F926" s="388" t="n"/>
      <c r="G926" s="388" t="n"/>
      <c r="H926" s="388" t="n"/>
      <c r="I926" s="388" t="n"/>
      <c r="J926" s="388" t="n"/>
      <c r="K926" s="388" t="n"/>
    </row>
    <row r="927" ht="15" customHeight="1" s="389">
      <c r="A927" s="737" t="n"/>
      <c r="B927" s="655" t="inlineStr">
        <is>
          <t>-</t>
        </is>
      </c>
      <c r="C927" s="388">
        <f>IF(Extractions!L110=1462,Extractions!D110,"")</f>
        <v/>
      </c>
      <c r="D927" s="388">
        <f>IF(C927&lt;&gt;"",Extractions!M110,"")</f>
        <v/>
      </c>
      <c r="E927" s="388" t="inlineStr">
        <is>
          <t>heures</t>
        </is>
      </c>
      <c r="F927" s="388" t="n"/>
      <c r="G927" s="388" t="n"/>
      <c r="H927" s="388" t="n"/>
      <c r="I927" s="388" t="n"/>
      <c r="J927" s="388" t="n"/>
      <c r="K927" s="388" t="n"/>
    </row>
    <row r="928" ht="15" customHeight="1" s="389">
      <c r="A928" s="737" t="n"/>
      <c r="B928" s="655" t="inlineStr">
        <is>
          <t>-</t>
        </is>
      </c>
      <c r="C928" s="388">
        <f>IF(Extractions!L111=1462,Extractions!D111,"")</f>
        <v/>
      </c>
      <c r="D928" s="388">
        <f>IF(C928&lt;&gt;"",Extractions!M111,"")</f>
        <v/>
      </c>
      <c r="E928" s="388" t="inlineStr">
        <is>
          <t>heures</t>
        </is>
      </c>
      <c r="F928" s="388" t="n"/>
      <c r="G928" s="388" t="n"/>
      <c r="H928" s="388" t="n"/>
      <c r="I928" s="388" t="n"/>
      <c r="J928" s="388" t="n"/>
      <c r="K928" s="388" t="n"/>
    </row>
    <row r="929" ht="15" customHeight="1" s="389">
      <c r="A929" s="737" t="n"/>
      <c r="B929" s="655" t="inlineStr">
        <is>
          <t>-</t>
        </is>
      </c>
      <c r="C929" s="388">
        <f>IF(Extractions!L112=1462,Extractions!D112,"")</f>
        <v/>
      </c>
      <c r="D929" s="388">
        <f>IF(C929&lt;&gt;"",Extractions!M112,"")</f>
        <v/>
      </c>
      <c r="E929" s="388" t="inlineStr">
        <is>
          <t>heures</t>
        </is>
      </c>
      <c r="F929" s="388" t="n"/>
      <c r="G929" s="388" t="n"/>
      <c r="H929" s="388" t="n"/>
      <c r="I929" s="388" t="n"/>
      <c r="J929" s="388" t="n"/>
      <c r="K929" s="388" t="n"/>
    </row>
    <row r="930" ht="15" customHeight="1" s="389">
      <c r="A930" s="737" t="n"/>
      <c r="B930" s="655" t="inlineStr">
        <is>
          <t>-</t>
        </is>
      </c>
      <c r="C930" s="388">
        <f>IF(Extractions!L113=1462,Extractions!D113,"")</f>
        <v/>
      </c>
      <c r="D930" s="388">
        <f>IF(C930&lt;&gt;"",Extractions!M113,"")</f>
        <v/>
      </c>
      <c r="E930" s="388" t="inlineStr">
        <is>
          <t>heures</t>
        </is>
      </c>
      <c r="F930" s="388" t="n"/>
      <c r="G930" s="388" t="n"/>
      <c r="H930" s="388" t="n"/>
      <c r="I930" s="388" t="n"/>
      <c r="J930" s="388" t="n"/>
      <c r="K930" s="388" t="n"/>
    </row>
    <row r="931" ht="15" customHeight="1" s="389">
      <c r="A931" s="737" t="n"/>
      <c r="B931" s="655" t="inlineStr">
        <is>
          <t>-</t>
        </is>
      </c>
      <c r="C931" s="388">
        <f>IF(Extractions!L114=1462,Extractions!D114,"")</f>
        <v/>
      </c>
      <c r="D931" s="388">
        <f>IF(C931&lt;&gt;"",Extractions!M114,"")</f>
        <v/>
      </c>
      <c r="E931" s="388" t="inlineStr">
        <is>
          <t>heures</t>
        </is>
      </c>
      <c r="F931" s="388" t="n"/>
      <c r="G931" s="388" t="n"/>
      <c r="H931" s="388" t="n"/>
      <c r="I931" s="388" t="n"/>
      <c r="J931" s="388" t="n"/>
      <c r="K931" s="388" t="n"/>
    </row>
    <row r="932" ht="15" customHeight="1" s="389">
      <c r="A932" s="737" t="n"/>
      <c r="B932" s="655" t="inlineStr">
        <is>
          <t>-</t>
        </is>
      </c>
      <c r="C932" s="388">
        <f>IF(Extractions!L115=1462,Extractions!D115,"")</f>
        <v/>
      </c>
      <c r="D932" s="388">
        <f>IF(C932&lt;&gt;"",Extractions!M115,"")</f>
        <v/>
      </c>
      <c r="E932" s="388" t="inlineStr">
        <is>
          <t>heures</t>
        </is>
      </c>
      <c r="F932" s="388" t="n"/>
      <c r="G932" s="388" t="n"/>
      <c r="H932" s="388" t="n"/>
      <c r="I932" s="388" t="n"/>
      <c r="J932" s="388" t="n"/>
      <c r="K932" s="388" t="n"/>
    </row>
    <row r="933" ht="15" customHeight="1" s="389">
      <c r="A933" s="737" t="n"/>
      <c r="B933" s="655" t="inlineStr">
        <is>
          <t>-</t>
        </is>
      </c>
      <c r="C933" s="388">
        <f>IF(Extractions!L116=1462,Extractions!D116,"")</f>
        <v/>
      </c>
      <c r="D933" s="388">
        <f>IF(C933&lt;&gt;"",Extractions!M116,"")</f>
        <v/>
      </c>
      <c r="E933" s="388" t="inlineStr">
        <is>
          <t>heures</t>
        </is>
      </c>
      <c r="F933" s="388" t="n"/>
      <c r="G933" s="388" t="n"/>
      <c r="H933" s="388" t="n"/>
      <c r="I933" s="388" t="n"/>
      <c r="J933" s="388" t="n"/>
      <c r="K933" s="388" t="n"/>
    </row>
    <row r="934" ht="15" customHeight="1" s="389">
      <c r="A934" s="737" t="n"/>
      <c r="B934" s="655" t="inlineStr">
        <is>
          <t>-</t>
        </is>
      </c>
      <c r="C934" s="388">
        <f>IF(Extractions!L117=1462,Extractions!D117,"")</f>
        <v/>
      </c>
      <c r="D934" s="388">
        <f>IF(C934&lt;&gt;"",Extractions!M117,"")</f>
        <v/>
      </c>
      <c r="E934" s="388" t="inlineStr">
        <is>
          <t>heures</t>
        </is>
      </c>
      <c r="F934" s="388" t="n"/>
      <c r="G934" s="388" t="n"/>
      <c r="H934" s="388" t="n"/>
      <c r="I934" s="388" t="n"/>
      <c r="J934" s="388" t="n"/>
      <c r="K934" s="388" t="n"/>
    </row>
    <row r="935" ht="15" customHeight="1" s="389">
      <c r="A935" s="737" t="n"/>
      <c r="B935" s="655" t="inlineStr">
        <is>
          <t>-</t>
        </is>
      </c>
      <c r="C935" s="388">
        <f>IF(Extractions!L118=1462,Extractions!D118,"")</f>
        <v/>
      </c>
      <c r="D935" s="388">
        <f>IF(C935&lt;&gt;"",Extractions!M118,"")</f>
        <v/>
      </c>
      <c r="E935" s="388" t="inlineStr">
        <is>
          <t>heures</t>
        </is>
      </c>
      <c r="F935" s="388" t="n"/>
      <c r="G935" s="388" t="n"/>
      <c r="H935" s="388" t="n"/>
      <c r="I935" s="388" t="n"/>
      <c r="J935" s="388" t="n"/>
      <c r="K935" s="388" t="n"/>
    </row>
    <row r="936" ht="15" customHeight="1" s="389">
      <c r="A936" s="737" t="n"/>
      <c r="B936" s="655" t="inlineStr">
        <is>
          <t>-</t>
        </is>
      </c>
      <c r="C936" s="388">
        <f>IF(Extractions!L119=1462,Extractions!D119,"")</f>
        <v/>
      </c>
      <c r="D936" s="388">
        <f>IF(C936&lt;&gt;"",Extractions!M119,"")</f>
        <v/>
      </c>
      <c r="E936" s="388" t="inlineStr">
        <is>
          <t>heures</t>
        </is>
      </c>
      <c r="F936" s="388" t="n"/>
      <c r="G936" s="388" t="n"/>
      <c r="H936" s="388" t="n"/>
      <c r="I936" s="388" t="n"/>
      <c r="J936" s="388" t="n"/>
      <c r="K936" s="388" t="n"/>
    </row>
    <row r="937" ht="15" customHeight="1" s="389">
      <c r="A937" s="737" t="n"/>
      <c r="B937" s="655" t="inlineStr">
        <is>
          <t>-</t>
        </is>
      </c>
      <c r="C937" s="388">
        <f>IF(Extractions!L120=1462,Extractions!D120,"")</f>
        <v/>
      </c>
      <c r="D937" s="388">
        <f>IF(C937&lt;&gt;"",Extractions!M120,"")</f>
        <v/>
      </c>
      <c r="E937" s="388" t="inlineStr">
        <is>
          <t>heures</t>
        </is>
      </c>
      <c r="F937" s="388" t="n"/>
      <c r="G937" s="388" t="n"/>
      <c r="H937" s="388" t="n"/>
      <c r="I937" s="388" t="n"/>
      <c r="J937" s="388" t="n"/>
      <c r="K937" s="388" t="n"/>
    </row>
    <row r="938" ht="15" customHeight="1" s="389">
      <c r="A938" s="737" t="n"/>
      <c r="B938" s="655" t="inlineStr">
        <is>
          <t>-</t>
        </is>
      </c>
      <c r="C938" s="388">
        <f>IF(Extractions!L121=1462,Extractions!D121,"")</f>
        <v/>
      </c>
      <c r="D938" s="388">
        <f>IF(C938&lt;&gt;"",Extractions!M121,"")</f>
        <v/>
      </c>
      <c r="E938" s="388" t="inlineStr">
        <is>
          <t>heures</t>
        </is>
      </c>
      <c r="F938" s="388" t="n"/>
      <c r="G938" s="388" t="n"/>
      <c r="H938" s="388" t="n"/>
      <c r="I938" s="388" t="n"/>
      <c r="J938" s="388" t="n"/>
      <c r="K938" s="388" t="n"/>
    </row>
    <row r="939" ht="15" customHeight="1" s="389">
      <c r="A939" s="737" t="n"/>
      <c r="B939" s="655" t="inlineStr">
        <is>
          <t>-</t>
        </is>
      </c>
      <c r="C939" s="388">
        <f>IF(Extractions!L122=1462,Extractions!D122,"")</f>
        <v/>
      </c>
      <c r="D939" s="388">
        <f>IF(C939&lt;&gt;"",Extractions!M122,"")</f>
        <v/>
      </c>
      <c r="E939" s="388" t="inlineStr">
        <is>
          <t>heures</t>
        </is>
      </c>
      <c r="F939" s="388" t="n"/>
      <c r="G939" s="388" t="n"/>
      <c r="H939" s="388" t="n"/>
      <c r="I939" s="388" t="n"/>
      <c r="J939" s="388" t="n"/>
      <c r="K939" s="388" t="n"/>
    </row>
    <row r="940" ht="15" customHeight="1" s="389">
      <c r="A940" s="737" t="n"/>
      <c r="B940" s="655" t="inlineStr">
        <is>
          <t>-</t>
        </is>
      </c>
      <c r="C940" s="388">
        <f>IF(Extractions!L123=1462,Extractions!D123,"")</f>
        <v/>
      </c>
      <c r="D940" s="388">
        <f>IF(C940&lt;&gt;"",Extractions!M123,"")</f>
        <v/>
      </c>
      <c r="E940" s="388" t="inlineStr">
        <is>
          <t>heures</t>
        </is>
      </c>
      <c r="F940" s="388" t="n"/>
      <c r="G940" s="388" t="n"/>
      <c r="H940" s="388" t="n"/>
      <c r="I940" s="388" t="n"/>
      <c r="J940" s="388" t="n"/>
      <c r="K940" s="388" t="n"/>
    </row>
    <row r="941" ht="15" customHeight="1" s="389">
      <c r="A941" s="737" t="n"/>
      <c r="B941" s="655" t="inlineStr">
        <is>
          <t>-</t>
        </is>
      </c>
      <c r="C941" s="388">
        <f>IF(Extractions!L124=1462,Extractions!D124,"")</f>
        <v/>
      </c>
      <c r="D941" s="388">
        <f>IF(C941&lt;&gt;"",Extractions!M124,"")</f>
        <v/>
      </c>
      <c r="E941" s="388" t="inlineStr">
        <is>
          <t>heures</t>
        </is>
      </c>
      <c r="F941" s="388" t="n"/>
      <c r="G941" s="388" t="n"/>
      <c r="H941" s="388" t="n"/>
      <c r="I941" s="388" t="n"/>
      <c r="J941" s="388" t="n"/>
      <c r="K941" s="388" t="n"/>
    </row>
    <row r="942" ht="15" customHeight="1" s="389">
      <c r="A942" s="737" t="n"/>
      <c r="B942" s="655" t="inlineStr">
        <is>
          <t>-</t>
        </is>
      </c>
      <c r="C942" s="388">
        <f>IF(Extractions!L125=1462,Extractions!D125,"")</f>
        <v/>
      </c>
      <c r="D942" s="388">
        <f>IF(C942&lt;&gt;"",Extractions!M125,"")</f>
        <v/>
      </c>
      <c r="E942" s="388" t="inlineStr">
        <is>
          <t>heures</t>
        </is>
      </c>
      <c r="F942" s="388" t="n"/>
      <c r="G942" s="388" t="n"/>
      <c r="H942" s="388" t="n"/>
      <c r="I942" s="388" t="n"/>
      <c r="J942" s="388" t="n"/>
      <c r="K942" s="388" t="n"/>
    </row>
    <row r="943" ht="15" customHeight="1" s="389">
      <c r="A943" s="737" t="n"/>
      <c r="B943" s="655" t="inlineStr">
        <is>
          <t>-</t>
        </is>
      </c>
      <c r="C943" s="388">
        <f>IF(Extractions!L126=1462,Extractions!D126,"")</f>
        <v/>
      </c>
      <c r="D943" s="388">
        <f>IF(C943&lt;&gt;"",Extractions!M126,"")</f>
        <v/>
      </c>
      <c r="E943" s="388" t="inlineStr">
        <is>
          <t>heures</t>
        </is>
      </c>
      <c r="F943" s="388" t="n"/>
      <c r="G943" s="388" t="n"/>
      <c r="H943" s="388" t="n"/>
      <c r="I943" s="388" t="n"/>
      <c r="J943" s="388" t="n"/>
      <c r="K943" s="388" t="n"/>
    </row>
    <row r="944" ht="15" customHeight="1" s="389">
      <c r="A944" s="737" t="n"/>
      <c r="B944" s="655" t="inlineStr">
        <is>
          <t>-</t>
        </is>
      </c>
      <c r="C944" s="388">
        <f>IF(Extractions!L127=1462,Extractions!D127,"")</f>
        <v/>
      </c>
      <c r="D944" s="388">
        <f>IF(C944&lt;&gt;"",Extractions!M127,"")</f>
        <v/>
      </c>
      <c r="E944" s="388" t="inlineStr">
        <is>
          <t>heures</t>
        </is>
      </c>
      <c r="F944" s="388" t="n"/>
      <c r="G944" s="388" t="n"/>
      <c r="H944" s="388" t="n"/>
      <c r="I944" s="388" t="n"/>
      <c r="J944" s="388" t="n"/>
      <c r="K944" s="388" t="n"/>
    </row>
    <row r="945" ht="15" customHeight="1" s="389">
      <c r="A945" s="737" t="n"/>
      <c r="B945" s="655" t="inlineStr">
        <is>
          <t>-</t>
        </is>
      </c>
      <c r="C945" s="388">
        <f>IF(Extractions!L128=1462,Extractions!D128,"")</f>
        <v/>
      </c>
      <c r="D945" s="388">
        <f>IF(C945&lt;&gt;"",Extractions!M128,"")</f>
        <v/>
      </c>
      <c r="E945" s="388" t="inlineStr">
        <is>
          <t>heures</t>
        </is>
      </c>
      <c r="F945" s="388" t="n"/>
      <c r="G945" s="388" t="n"/>
      <c r="H945" s="388" t="n"/>
      <c r="I945" s="388" t="n"/>
      <c r="J945" s="388" t="n"/>
      <c r="K945" s="388" t="n"/>
    </row>
    <row r="946" ht="15" customHeight="1" s="389">
      <c r="A946" s="737" t="n"/>
      <c r="B946" s="655" t="inlineStr">
        <is>
          <t>-</t>
        </is>
      </c>
      <c r="C946" s="388">
        <f>IF(Extractions!L129=1462,Extractions!D129,"")</f>
        <v/>
      </c>
      <c r="D946" s="388">
        <f>IF(C946&lt;&gt;"",Extractions!M129,"")</f>
        <v/>
      </c>
      <c r="E946" s="388" t="inlineStr">
        <is>
          <t>heures</t>
        </is>
      </c>
      <c r="F946" s="388" t="n"/>
      <c r="G946" s="388" t="n"/>
      <c r="H946" s="388" t="n"/>
      <c r="I946" s="388" t="n"/>
      <c r="J946" s="388" t="n"/>
      <c r="K946" s="388" t="n"/>
    </row>
    <row r="947" ht="15" customHeight="1" s="389">
      <c r="A947" s="737" t="n"/>
      <c r="B947" s="655" t="inlineStr">
        <is>
          <t>-</t>
        </is>
      </c>
      <c r="C947" s="388">
        <f>IF(Extractions!L130=1462,Extractions!D130,"")</f>
        <v/>
      </c>
      <c r="D947" s="388">
        <f>IF(C947&lt;&gt;"",Extractions!M130,"")</f>
        <v/>
      </c>
      <c r="E947" s="388" t="inlineStr">
        <is>
          <t>heures</t>
        </is>
      </c>
      <c r="F947" s="388" t="n"/>
      <c r="G947" s="388" t="n"/>
      <c r="H947" s="388" t="n"/>
      <c r="I947" s="388" t="n"/>
      <c r="J947" s="388" t="n"/>
      <c r="K947" s="388" t="n"/>
    </row>
    <row r="948" ht="15" customHeight="1" s="389">
      <c r="A948" s="737" t="n"/>
      <c r="B948" s="655" t="inlineStr">
        <is>
          <t>-</t>
        </is>
      </c>
      <c r="C948" s="388">
        <f>IF(Extractions!L131=1462,Extractions!D131,"")</f>
        <v/>
      </c>
      <c r="D948" s="388">
        <f>IF(C948&lt;&gt;"",Extractions!M131,"")</f>
        <v/>
      </c>
      <c r="E948" s="388" t="inlineStr">
        <is>
          <t>heures</t>
        </is>
      </c>
      <c r="F948" s="388" t="n"/>
      <c r="G948" s="388" t="n"/>
      <c r="H948" s="388" t="n"/>
      <c r="I948" s="388" t="n"/>
      <c r="J948" s="388" t="n"/>
      <c r="K948" s="388" t="n"/>
    </row>
    <row r="949" ht="15" customHeight="1" s="389">
      <c r="A949" s="737" t="n"/>
      <c r="B949" s="655" t="inlineStr">
        <is>
          <t>-</t>
        </is>
      </c>
      <c r="C949" s="388">
        <f>IF(Extractions!L132=1462,Extractions!D132,"")</f>
        <v/>
      </c>
      <c r="D949" s="388">
        <f>IF(C949&lt;&gt;"",Extractions!M132,"")</f>
        <v/>
      </c>
      <c r="E949" s="388" t="inlineStr">
        <is>
          <t>heures</t>
        </is>
      </c>
      <c r="F949" s="388" t="n"/>
      <c r="G949" s="388" t="n"/>
      <c r="H949" s="388" t="n"/>
      <c r="I949" s="388" t="n"/>
      <c r="J949" s="388" t="n"/>
      <c r="K949" s="388" t="n"/>
    </row>
    <row r="950" ht="15" customHeight="1" s="389">
      <c r="A950" s="737" t="n"/>
      <c r="B950" s="655" t="inlineStr">
        <is>
          <t>-</t>
        </is>
      </c>
      <c r="C950" s="388">
        <f>IF(Extractions!L133=1462,Extractions!D133,"")</f>
        <v/>
      </c>
      <c r="D950" s="388">
        <f>IF(C950&lt;&gt;"",Extractions!M133,"")</f>
        <v/>
      </c>
      <c r="E950" s="388" t="inlineStr">
        <is>
          <t>heures</t>
        </is>
      </c>
      <c r="F950" s="388" t="n"/>
      <c r="G950" s="388" t="n"/>
      <c r="H950" s="388" t="n"/>
      <c r="I950" s="388" t="n"/>
      <c r="J950" s="388" t="n"/>
      <c r="K950" s="388" t="n"/>
    </row>
    <row r="951" ht="15" customHeight="1" s="389">
      <c r="A951" s="737" t="n"/>
      <c r="B951" s="655" t="inlineStr">
        <is>
          <t>-</t>
        </is>
      </c>
      <c r="C951" s="388">
        <f>IF(Extractions!L134=1462,Extractions!D134,"")</f>
        <v/>
      </c>
      <c r="D951" s="388">
        <f>IF(C951&lt;&gt;"",Extractions!M134,"")</f>
        <v/>
      </c>
      <c r="E951" s="388" t="inlineStr">
        <is>
          <t>heures</t>
        </is>
      </c>
      <c r="F951" s="388" t="n"/>
      <c r="G951" s="388" t="n"/>
      <c r="H951" s="388" t="n"/>
      <c r="I951" s="388" t="n"/>
      <c r="J951" s="388" t="n"/>
      <c r="K951" s="388" t="n"/>
    </row>
    <row r="952" ht="15" customHeight="1" s="389">
      <c r="A952" s="737" t="n"/>
      <c r="B952" s="655" t="inlineStr">
        <is>
          <t>-</t>
        </is>
      </c>
      <c r="C952" s="388">
        <f>IF(Extractions!L135=1462,Extractions!D135,"")</f>
        <v/>
      </c>
      <c r="D952" s="388">
        <f>IF(C952&lt;&gt;"",Extractions!M135,"")</f>
        <v/>
      </c>
      <c r="E952" s="388" t="inlineStr">
        <is>
          <t>heures</t>
        </is>
      </c>
      <c r="F952" s="388" t="n"/>
      <c r="G952" s="388" t="n"/>
      <c r="H952" s="388" t="n"/>
      <c r="I952" s="388" t="n"/>
      <c r="J952" s="388" t="n"/>
      <c r="K952" s="388" t="n"/>
    </row>
    <row r="953" ht="15" customHeight="1" s="389">
      <c r="A953" s="737" t="n"/>
      <c r="B953" s="655" t="inlineStr">
        <is>
          <t>-</t>
        </is>
      </c>
      <c r="C953" s="388">
        <f>IF(Extractions!L136=1462,Extractions!D136,"")</f>
        <v/>
      </c>
      <c r="D953" s="388">
        <f>IF(C953&lt;&gt;"",Extractions!M136,"")</f>
        <v/>
      </c>
      <c r="E953" s="388" t="inlineStr">
        <is>
          <t>heures</t>
        </is>
      </c>
      <c r="F953" s="388" t="n"/>
      <c r="G953" s="388" t="n"/>
      <c r="H953" s="388" t="n"/>
      <c r="I953" s="388" t="n"/>
      <c r="J953" s="388" t="n"/>
      <c r="K953" s="388" t="n"/>
    </row>
    <row r="954" ht="15" customHeight="1" s="389">
      <c r="A954" s="737" t="n"/>
      <c r="B954" s="655" t="inlineStr">
        <is>
          <t>-</t>
        </is>
      </c>
      <c r="C954" s="388">
        <f>IF(Extractions!L137=1462,Extractions!D137,"")</f>
        <v/>
      </c>
      <c r="D954" s="388">
        <f>IF(C954&lt;&gt;"",Extractions!M137,"")</f>
        <v/>
      </c>
      <c r="E954" s="388" t="inlineStr">
        <is>
          <t>heures</t>
        </is>
      </c>
      <c r="F954" s="388" t="n"/>
      <c r="G954" s="388" t="n"/>
      <c r="H954" s="388" t="n"/>
      <c r="I954" s="388" t="n"/>
      <c r="J954" s="388" t="n"/>
      <c r="K954" s="388" t="n"/>
    </row>
    <row r="955" ht="15" customHeight="1" s="389">
      <c r="A955" s="737" t="n"/>
      <c r="B955" s="655" t="inlineStr">
        <is>
          <t>-</t>
        </is>
      </c>
      <c r="C955" s="388">
        <f>IF(Extractions!L138=1462,Extractions!D138,"")</f>
        <v/>
      </c>
      <c r="D955" s="388">
        <f>IF(C955&lt;&gt;"",Extractions!M138,"")</f>
        <v/>
      </c>
      <c r="E955" s="388" t="inlineStr">
        <is>
          <t>heures</t>
        </is>
      </c>
      <c r="F955" s="388" t="n"/>
      <c r="G955" s="388" t="n"/>
      <c r="H955" s="388" t="n"/>
      <c r="I955" s="388" t="n"/>
      <c r="J955" s="388" t="n"/>
      <c r="K955" s="388" t="n"/>
    </row>
    <row r="956" ht="15" customHeight="1" s="389">
      <c r="A956" s="737" t="n"/>
      <c r="B956" s="655" t="inlineStr">
        <is>
          <t>-</t>
        </is>
      </c>
      <c r="C956" s="388">
        <f>IF(Extractions!L139=1462,Extractions!D139,"")</f>
        <v/>
      </c>
      <c r="D956" s="388">
        <f>IF(C956&lt;&gt;"",Extractions!M139,"")</f>
        <v/>
      </c>
      <c r="E956" s="388" t="inlineStr">
        <is>
          <t>heures</t>
        </is>
      </c>
      <c r="F956" s="388" t="n"/>
      <c r="G956" s="388" t="n"/>
      <c r="H956" s="388" t="n"/>
      <c r="I956" s="388" t="n"/>
      <c r="J956" s="388" t="n"/>
      <c r="K956" s="388" t="n"/>
    </row>
    <row r="957" ht="15" customHeight="1" s="389">
      <c r="A957" s="737" t="n"/>
      <c r="B957" s="655" t="inlineStr">
        <is>
          <t>-</t>
        </is>
      </c>
      <c r="C957" s="388">
        <f>IF(Extractions!L140=1462,Extractions!D140,"")</f>
        <v/>
      </c>
      <c r="D957" s="388">
        <f>IF(C957&lt;&gt;"",Extractions!M140,"")</f>
        <v/>
      </c>
      <c r="E957" s="388" t="inlineStr">
        <is>
          <t>heures</t>
        </is>
      </c>
      <c r="F957" s="388" t="n"/>
      <c r="G957" s="388" t="n"/>
      <c r="H957" s="388" t="n"/>
      <c r="I957" s="388" t="n"/>
      <c r="J957" s="388" t="n"/>
      <c r="K957" s="388" t="n"/>
    </row>
    <row r="958" ht="15" customHeight="1" s="389">
      <c r="A958" s="737" t="n"/>
      <c r="B958" s="655" t="inlineStr">
        <is>
          <t>-</t>
        </is>
      </c>
      <c r="C958" s="388">
        <f>IF(Extractions!L141=1462,Extractions!D141,"")</f>
        <v/>
      </c>
      <c r="D958" s="388">
        <f>IF(C958&lt;&gt;"",Extractions!M141,"")</f>
        <v/>
      </c>
      <c r="E958" s="388" t="inlineStr">
        <is>
          <t>heures</t>
        </is>
      </c>
      <c r="F958" s="388" t="n"/>
      <c r="G958" s="388" t="n"/>
      <c r="H958" s="388" t="n"/>
      <c r="I958" s="388" t="n"/>
      <c r="J958" s="388" t="n"/>
      <c r="K958" s="388" t="n"/>
    </row>
    <row r="959" ht="15" customHeight="1" s="389">
      <c r="A959" s="737" t="n"/>
      <c r="B959" s="655" t="inlineStr">
        <is>
          <t>-</t>
        </is>
      </c>
      <c r="C959" s="388">
        <f>IF(Extractions!L142=1462,Extractions!D142,"")</f>
        <v/>
      </c>
      <c r="D959" s="388">
        <f>IF(C959&lt;&gt;"",Extractions!M142,"")</f>
        <v/>
      </c>
      <c r="E959" s="388" t="inlineStr">
        <is>
          <t>heures</t>
        </is>
      </c>
      <c r="F959" s="388" t="n"/>
      <c r="G959" s="388" t="n"/>
      <c r="H959" s="388" t="n"/>
      <c r="I959" s="388" t="n"/>
      <c r="J959" s="388" t="n"/>
      <c r="K959" s="388" t="n"/>
    </row>
    <row r="960" ht="15" customHeight="1" s="389">
      <c r="A960" s="737" t="n"/>
      <c r="B960" s="655" t="inlineStr">
        <is>
          <t>-</t>
        </is>
      </c>
      <c r="C960" s="388">
        <f>IF(Extractions!L143=1462,Extractions!D143,"")</f>
        <v/>
      </c>
      <c r="D960" s="388">
        <f>IF(C960&lt;&gt;"",Extractions!M143,"")</f>
        <v/>
      </c>
      <c r="E960" s="388" t="inlineStr">
        <is>
          <t>heures</t>
        </is>
      </c>
      <c r="F960" s="388" t="n"/>
      <c r="G960" s="388" t="n"/>
      <c r="H960" s="388" t="n"/>
      <c r="I960" s="388" t="n"/>
      <c r="J960" s="388" t="n"/>
      <c r="K960" s="388" t="n"/>
    </row>
    <row r="961" ht="15" customHeight="1" s="389">
      <c r="A961" s="737" t="n"/>
      <c r="B961" s="655" t="inlineStr">
        <is>
          <t>-</t>
        </is>
      </c>
      <c r="C961" s="388">
        <f>IF(Extractions!L144=1462,Extractions!D144,"")</f>
        <v/>
      </c>
      <c r="D961" s="388">
        <f>IF(C961&lt;&gt;"",Extractions!M144,"")</f>
        <v/>
      </c>
      <c r="E961" s="388" t="inlineStr">
        <is>
          <t>heures</t>
        </is>
      </c>
      <c r="F961" s="388" t="n"/>
      <c r="G961" s="388" t="n"/>
      <c r="H961" s="388" t="n"/>
      <c r="I961" s="388" t="n"/>
      <c r="J961" s="388" t="n"/>
      <c r="K961" s="388" t="n"/>
    </row>
    <row r="962" ht="15" customHeight="1" s="389">
      <c r="A962" s="737" t="n"/>
      <c r="B962" s="655" t="inlineStr">
        <is>
          <t>-</t>
        </is>
      </c>
      <c r="C962" s="388">
        <f>IF(Extractions!L145=1462,Extractions!D145,"")</f>
        <v/>
      </c>
      <c r="D962" s="388">
        <f>IF(C962&lt;&gt;"",Extractions!M145,"")</f>
        <v/>
      </c>
      <c r="E962" s="388" t="inlineStr">
        <is>
          <t>heures</t>
        </is>
      </c>
      <c r="F962" s="388" t="n"/>
      <c r="G962" s="388" t="n"/>
      <c r="H962" s="388" t="n"/>
      <c r="I962" s="388" t="n"/>
      <c r="J962" s="388" t="n"/>
      <c r="K962" s="388" t="n"/>
    </row>
    <row r="963" ht="15" customHeight="1" s="389">
      <c r="A963" s="737" t="n"/>
      <c r="B963" s="655" t="inlineStr">
        <is>
          <t>-</t>
        </is>
      </c>
      <c r="C963" s="388">
        <f>IF(Extractions!L146=1462,Extractions!D146,"")</f>
        <v/>
      </c>
      <c r="D963" s="388">
        <f>IF(C963&lt;&gt;"",Extractions!M146,"")</f>
        <v/>
      </c>
      <c r="E963" s="388" t="inlineStr">
        <is>
          <t>heures</t>
        </is>
      </c>
      <c r="F963" s="388" t="n"/>
      <c r="G963" s="388" t="n"/>
      <c r="H963" s="388" t="n"/>
      <c r="I963" s="388" t="n"/>
      <c r="J963" s="388" t="n"/>
      <c r="K963" s="388" t="n"/>
    </row>
    <row r="964" ht="15" customHeight="1" s="389">
      <c r="A964" s="737" t="n"/>
      <c r="B964" s="655" t="inlineStr">
        <is>
          <t>-</t>
        </is>
      </c>
      <c r="C964" s="388">
        <f>IF(Extractions!L147=1462,Extractions!D147,"")</f>
        <v/>
      </c>
      <c r="D964" s="388">
        <f>IF(C964&lt;&gt;"",Extractions!M147,"")</f>
        <v/>
      </c>
      <c r="E964" s="388" t="inlineStr">
        <is>
          <t>heures</t>
        </is>
      </c>
      <c r="F964" s="388" t="n"/>
      <c r="G964" s="388" t="n"/>
      <c r="H964" s="388" t="n"/>
      <c r="I964" s="388" t="n"/>
      <c r="J964" s="388" t="n"/>
      <c r="K964" s="388" t="n"/>
    </row>
    <row r="965" ht="15" customHeight="1" s="389">
      <c r="A965" s="737" t="n"/>
      <c r="B965" s="655" t="inlineStr">
        <is>
          <t>-</t>
        </is>
      </c>
      <c r="C965" s="388">
        <f>IF(Extractions!L148=1462,Extractions!D148,"")</f>
        <v/>
      </c>
      <c r="D965" s="388">
        <f>IF(C965&lt;&gt;"",Extractions!M148,"")</f>
        <v/>
      </c>
      <c r="E965" s="388" t="inlineStr">
        <is>
          <t>heures</t>
        </is>
      </c>
      <c r="F965" s="388" t="n"/>
      <c r="G965" s="388" t="n"/>
      <c r="H965" s="388" t="n"/>
      <c r="I965" s="388" t="n"/>
      <c r="J965" s="388" t="n"/>
      <c r="K965" s="388" t="n"/>
    </row>
    <row r="966" ht="15" customHeight="1" s="389">
      <c r="A966" s="737" t="n"/>
      <c r="B966" s="655" t="inlineStr">
        <is>
          <t>-</t>
        </is>
      </c>
      <c r="C966" s="388">
        <f>IF(Extractions!L149=1462,Extractions!D149,"")</f>
        <v/>
      </c>
      <c r="D966" s="388">
        <f>IF(C966&lt;&gt;"",Extractions!M149,"")</f>
        <v/>
      </c>
      <c r="E966" s="388" t="inlineStr">
        <is>
          <t>heures</t>
        </is>
      </c>
      <c r="F966" s="388" t="n"/>
      <c r="G966" s="388" t="n"/>
      <c r="H966" s="388" t="n"/>
      <c r="I966" s="388" t="n"/>
      <c r="J966" s="388" t="n"/>
      <c r="K966" s="388" t="n"/>
    </row>
    <row r="967" ht="15" customHeight="1" s="389">
      <c r="A967" s="737" t="n"/>
      <c r="B967" s="655" t="inlineStr">
        <is>
          <t>-</t>
        </is>
      </c>
      <c r="C967" s="388">
        <f>IF(Extractions!L150=1462,Extractions!D150,"")</f>
        <v/>
      </c>
      <c r="D967" s="388">
        <f>IF(C967&lt;&gt;"",Extractions!M150,"")</f>
        <v/>
      </c>
      <c r="E967" s="388" t="inlineStr">
        <is>
          <t>heures</t>
        </is>
      </c>
      <c r="F967" s="388" t="n"/>
      <c r="G967" s="388" t="n"/>
      <c r="H967" s="388" t="n"/>
      <c r="I967" s="388" t="n"/>
      <c r="J967" s="388" t="n"/>
      <c r="K967" s="388" t="n"/>
    </row>
    <row r="968" ht="15" customHeight="1" s="389">
      <c r="A968" s="737" t="n"/>
      <c r="B968" s="655" t="inlineStr">
        <is>
          <t>-</t>
        </is>
      </c>
      <c r="C968" s="388">
        <f>IF(Extractions!L151=1462,Extractions!D151,"")</f>
        <v/>
      </c>
      <c r="D968" s="388">
        <f>IF(C968&lt;&gt;"",Extractions!M151,"")</f>
        <v/>
      </c>
      <c r="E968" s="388" t="inlineStr">
        <is>
          <t>heures</t>
        </is>
      </c>
      <c r="F968" s="388" t="n"/>
      <c r="G968" s="388" t="n"/>
      <c r="H968" s="388" t="n"/>
      <c r="I968" s="388" t="n"/>
      <c r="J968" s="388" t="n"/>
      <c r="K968" s="388" t="n"/>
    </row>
    <row r="969" ht="15" customHeight="1" s="389">
      <c r="A969" s="737" t="n"/>
      <c r="B969" s="655" t="inlineStr">
        <is>
          <t>-</t>
        </is>
      </c>
      <c r="C969" s="388">
        <f>IF(Extractions!L152=1462,Extractions!D152,"")</f>
        <v/>
      </c>
      <c r="D969" s="388">
        <f>IF(C969&lt;&gt;"",Extractions!M152,"")</f>
        <v/>
      </c>
      <c r="E969" s="388" t="inlineStr">
        <is>
          <t>heures</t>
        </is>
      </c>
      <c r="F969" s="388" t="n"/>
      <c r="G969" s="388" t="n"/>
      <c r="H969" s="388" t="n"/>
      <c r="I969" s="388" t="n"/>
      <c r="J969" s="388" t="n"/>
      <c r="K969" s="388" t="n"/>
    </row>
    <row r="970" ht="15" customHeight="1" s="389">
      <c r="A970" s="737" t="n"/>
      <c r="B970" s="655" t="inlineStr">
        <is>
          <t>-</t>
        </is>
      </c>
      <c r="C970" s="388">
        <f>IF(Extractions!L153=1462,Extractions!D153,"")</f>
        <v/>
      </c>
      <c r="D970" s="388">
        <f>IF(C970&lt;&gt;"",Extractions!M153,"")</f>
        <v/>
      </c>
      <c r="E970" s="388" t="inlineStr">
        <is>
          <t>heures</t>
        </is>
      </c>
      <c r="F970" s="388" t="n"/>
      <c r="G970" s="388" t="n"/>
      <c r="H970" s="388" t="n"/>
      <c r="I970" s="388" t="n"/>
      <c r="J970" s="388" t="n"/>
      <c r="K970" s="388" t="n"/>
    </row>
    <row r="971" ht="15" customHeight="1" s="389">
      <c r="A971" s="737" t="n"/>
      <c r="B971" s="655" t="inlineStr">
        <is>
          <t>-</t>
        </is>
      </c>
      <c r="C971" s="388">
        <f>IF(Extractions!L154=1462,Extractions!D154,"")</f>
        <v/>
      </c>
      <c r="D971" s="388">
        <f>IF(C971&lt;&gt;"",Extractions!M154,"")</f>
        <v/>
      </c>
      <c r="E971" s="388" t="inlineStr">
        <is>
          <t>heures</t>
        </is>
      </c>
      <c r="F971" s="388" t="n"/>
      <c r="G971" s="388" t="n"/>
      <c r="H971" s="388" t="n"/>
      <c r="I971" s="388" t="n"/>
      <c r="J971" s="388" t="n"/>
      <c r="K971" s="388" t="n"/>
    </row>
    <row r="972" ht="15" customHeight="1" s="389">
      <c r="A972" s="737" t="n"/>
      <c r="B972" s="655" t="inlineStr">
        <is>
          <t>-</t>
        </is>
      </c>
      <c r="C972" s="388">
        <f>IF(Extractions!L155=1462,Extractions!D155,"")</f>
        <v/>
      </c>
      <c r="D972" s="388">
        <f>IF(C972&lt;&gt;"",Extractions!M155,"")</f>
        <v/>
      </c>
      <c r="E972" s="388" t="inlineStr">
        <is>
          <t>heures</t>
        </is>
      </c>
      <c r="F972" s="388" t="n"/>
      <c r="G972" s="388" t="n"/>
      <c r="H972" s="388" t="n"/>
      <c r="I972" s="388" t="n"/>
      <c r="J972" s="388" t="n"/>
      <c r="K972" s="388" t="n"/>
    </row>
    <row r="973" ht="15" customHeight="1" s="389">
      <c r="A973" s="737" t="n"/>
      <c r="B973" s="655" t="inlineStr">
        <is>
          <t>-</t>
        </is>
      </c>
      <c r="C973" s="388">
        <f>IF(Extractions!L156=1462,Extractions!D156,"")</f>
        <v/>
      </c>
      <c r="D973" s="388">
        <f>IF(C973&lt;&gt;"",Extractions!M156,"")</f>
        <v/>
      </c>
      <c r="E973" s="388" t="inlineStr">
        <is>
          <t>heures</t>
        </is>
      </c>
      <c r="F973" s="388" t="n"/>
      <c r="G973" s="388" t="n"/>
      <c r="H973" s="388" t="n"/>
      <c r="I973" s="388" t="n"/>
      <c r="J973" s="388" t="n"/>
      <c r="K973" s="388" t="n"/>
    </row>
    <row r="974" ht="15" customHeight="1" s="389">
      <c r="A974" s="737" t="n"/>
      <c r="B974" s="655" t="inlineStr">
        <is>
          <t>-</t>
        </is>
      </c>
      <c r="C974" s="388">
        <f>IF(Extractions!L157=1462,Extractions!D157,"")</f>
        <v/>
      </c>
      <c r="D974" s="388">
        <f>IF(C974&lt;&gt;"",Extractions!M157,"")</f>
        <v/>
      </c>
      <c r="E974" s="388" t="inlineStr">
        <is>
          <t>heures</t>
        </is>
      </c>
      <c r="F974" s="388" t="n"/>
      <c r="G974" s="388" t="n"/>
      <c r="H974" s="388" t="n"/>
      <c r="I974" s="388" t="n"/>
      <c r="J974" s="388" t="n"/>
      <c r="K974" s="388" t="n"/>
    </row>
    <row r="975" ht="15" customHeight="1" s="389">
      <c r="A975" s="737" t="n"/>
      <c r="B975" s="655" t="inlineStr">
        <is>
          <t>-</t>
        </is>
      </c>
      <c r="C975" s="388">
        <f>IF(Extractions!L158=1462,Extractions!D158,"")</f>
        <v/>
      </c>
      <c r="D975" s="388">
        <f>IF(C975&lt;&gt;"",Extractions!M158,"")</f>
        <v/>
      </c>
      <c r="E975" s="388" t="inlineStr">
        <is>
          <t>heures</t>
        </is>
      </c>
      <c r="F975" s="388" t="n"/>
      <c r="G975" s="388" t="n"/>
      <c r="H975" s="388" t="n"/>
      <c r="I975" s="388" t="n"/>
      <c r="J975" s="388" t="n"/>
      <c r="K975" s="388" t="n"/>
    </row>
    <row r="976" ht="15" customHeight="1" s="389">
      <c r="A976" s="737" t="n"/>
      <c r="B976" s="655" t="inlineStr">
        <is>
          <t>-</t>
        </is>
      </c>
      <c r="C976" s="388">
        <f>IF(Extractions!L159=1462,Extractions!D159,"")</f>
        <v/>
      </c>
      <c r="D976" s="388">
        <f>IF(C976&lt;&gt;"",Extractions!M159,"")</f>
        <v/>
      </c>
      <c r="E976" s="388" t="inlineStr">
        <is>
          <t>heures</t>
        </is>
      </c>
      <c r="F976" s="388" t="n"/>
      <c r="G976" s="388" t="n"/>
      <c r="H976" s="388" t="n"/>
      <c r="I976" s="388" t="n"/>
      <c r="J976" s="388" t="n"/>
      <c r="K976" s="388" t="n"/>
    </row>
    <row r="977" ht="15" customHeight="1" s="389">
      <c r="A977" s="737" t="n"/>
      <c r="B977" s="655" t="inlineStr">
        <is>
          <t>-</t>
        </is>
      </c>
      <c r="C977" s="388">
        <f>IF(Extractions!L160=1462,Extractions!D160,"")</f>
        <v/>
      </c>
      <c r="D977" s="388">
        <f>IF(C977&lt;&gt;"",Extractions!M160,"")</f>
        <v/>
      </c>
      <c r="E977" s="388" t="inlineStr">
        <is>
          <t>heures</t>
        </is>
      </c>
      <c r="F977" s="388" t="n"/>
      <c r="G977" s="388" t="n"/>
      <c r="H977" s="388" t="n"/>
      <c r="I977" s="388" t="n"/>
      <c r="J977" s="388" t="n"/>
      <c r="K977" s="388" t="n"/>
    </row>
    <row r="978" ht="15" customHeight="1" s="389">
      <c r="A978" s="737" t="n"/>
      <c r="B978" s="655" t="inlineStr">
        <is>
          <t>-</t>
        </is>
      </c>
      <c r="C978" s="388">
        <f>IF(Extractions!L161=1462,Extractions!D161,"")</f>
        <v/>
      </c>
      <c r="D978" s="388">
        <f>IF(C978&lt;&gt;"",Extractions!M161,"")</f>
        <v/>
      </c>
      <c r="E978" s="388" t="inlineStr">
        <is>
          <t>heures</t>
        </is>
      </c>
      <c r="F978" s="388" t="n"/>
      <c r="G978" s="388" t="n"/>
      <c r="H978" s="388" t="n"/>
      <c r="I978" s="388" t="n"/>
      <c r="J978" s="388" t="n"/>
      <c r="K978" s="388" t="n"/>
    </row>
    <row r="979" ht="15" customHeight="1" s="389">
      <c r="A979" s="737" t="n"/>
      <c r="B979" s="655" t="inlineStr">
        <is>
          <t>-</t>
        </is>
      </c>
      <c r="C979" s="388">
        <f>IF(Extractions!L162=1462,Extractions!D162,"")</f>
        <v/>
      </c>
      <c r="D979" s="388">
        <f>IF(C979&lt;&gt;"",Extractions!M162,"")</f>
        <v/>
      </c>
      <c r="E979" s="388" t="inlineStr">
        <is>
          <t>heures</t>
        </is>
      </c>
      <c r="F979" s="388" t="n"/>
      <c r="G979" s="388" t="n"/>
      <c r="H979" s="388" t="n"/>
      <c r="I979" s="388" t="n"/>
      <c r="J979" s="388" t="n"/>
      <c r="K979" s="388" t="n"/>
    </row>
    <row r="980" ht="15" customHeight="1" s="389">
      <c r="A980" s="737" t="n"/>
      <c r="B980" s="655" t="inlineStr">
        <is>
          <t>-</t>
        </is>
      </c>
      <c r="C980" s="388">
        <f>IF(Extractions!L163=1462,Extractions!D163,"")</f>
        <v/>
      </c>
      <c r="D980" s="388">
        <f>IF(C980&lt;&gt;"",Extractions!M163,"")</f>
        <v/>
      </c>
      <c r="E980" s="388" t="inlineStr">
        <is>
          <t>heures</t>
        </is>
      </c>
      <c r="F980" s="388" t="n"/>
      <c r="G980" s="388" t="n"/>
      <c r="H980" s="388" t="n"/>
      <c r="I980" s="388" t="n"/>
      <c r="J980" s="388" t="n"/>
      <c r="K980" s="388" t="n"/>
    </row>
    <row r="981" ht="15" customHeight="1" s="389">
      <c r="A981" s="737" t="n"/>
      <c r="B981" s="655" t="inlineStr">
        <is>
          <t>-</t>
        </is>
      </c>
      <c r="C981" s="388">
        <f>IF(Extractions!L164=1462,Extractions!D164,"")</f>
        <v/>
      </c>
      <c r="D981" s="388">
        <f>IF(C981&lt;&gt;"",Extractions!M164,"")</f>
        <v/>
      </c>
      <c r="E981" s="388" t="inlineStr">
        <is>
          <t>heures</t>
        </is>
      </c>
      <c r="F981" s="388" t="n"/>
      <c r="G981" s="388" t="n"/>
      <c r="H981" s="388" t="n"/>
      <c r="I981" s="388" t="n"/>
      <c r="J981" s="388" t="n"/>
      <c r="K981" s="388" t="n"/>
    </row>
    <row r="982" ht="15" customHeight="1" s="389">
      <c r="A982" s="737" t="n"/>
      <c r="B982" s="655" t="inlineStr">
        <is>
          <t>-</t>
        </is>
      </c>
      <c r="C982" s="388">
        <f>IF(Extractions!L165=1462,Extractions!D165,"")</f>
        <v/>
      </c>
      <c r="D982" s="388">
        <f>IF(C982&lt;&gt;"",Extractions!M165,"")</f>
        <v/>
      </c>
      <c r="E982" s="388" t="inlineStr">
        <is>
          <t>heures</t>
        </is>
      </c>
      <c r="F982" s="388" t="n"/>
      <c r="G982" s="388" t="n"/>
      <c r="H982" s="388" t="n"/>
      <c r="I982" s="388" t="n"/>
      <c r="J982" s="388" t="n"/>
      <c r="K982" s="388" t="n"/>
    </row>
    <row r="983" ht="15" customHeight="1" s="389">
      <c r="A983" s="737" t="n"/>
      <c r="B983" s="655" t="inlineStr">
        <is>
          <t>-</t>
        </is>
      </c>
      <c r="C983" s="388">
        <f>IF(Extractions!L166=1462,Extractions!D166,"")</f>
        <v/>
      </c>
      <c r="D983" s="388">
        <f>IF(C983&lt;&gt;"",Extractions!M166,"")</f>
        <v/>
      </c>
      <c r="E983" s="388" t="inlineStr">
        <is>
          <t>heures</t>
        </is>
      </c>
      <c r="F983" s="388" t="n"/>
      <c r="G983" s="388" t="n"/>
      <c r="H983" s="388" t="n"/>
      <c r="I983" s="388" t="n"/>
      <c r="J983" s="388" t="n"/>
      <c r="K983" s="388" t="n"/>
    </row>
    <row r="984" ht="15" customHeight="1" s="389">
      <c r="A984" s="737" t="n"/>
      <c r="B984" s="655" t="inlineStr">
        <is>
          <t>-</t>
        </is>
      </c>
      <c r="C984" s="388">
        <f>IF(Extractions!L167=1462,Extractions!D167,"")</f>
        <v/>
      </c>
      <c r="D984" s="388">
        <f>IF(C984&lt;&gt;"",Extractions!M167,"")</f>
        <v/>
      </c>
      <c r="E984" s="388" t="inlineStr">
        <is>
          <t>heures</t>
        </is>
      </c>
      <c r="F984" s="388" t="n"/>
      <c r="G984" s="388" t="n"/>
      <c r="H984" s="388" t="n"/>
      <c r="I984" s="388" t="n"/>
      <c r="J984" s="388" t="n"/>
      <c r="K984" s="388" t="n"/>
    </row>
    <row r="985" ht="15" customHeight="1" s="389">
      <c r="A985" s="737" t="n"/>
      <c r="B985" s="655" t="inlineStr">
        <is>
          <t>-</t>
        </is>
      </c>
      <c r="C985" s="388">
        <f>IF(Extractions!L168=1462,Extractions!D168,"")</f>
        <v/>
      </c>
      <c r="D985" s="388">
        <f>IF(C985&lt;&gt;"",Extractions!M168,"")</f>
        <v/>
      </c>
      <c r="E985" s="388" t="inlineStr">
        <is>
          <t>heures</t>
        </is>
      </c>
      <c r="F985" s="388" t="n"/>
      <c r="G985" s="388" t="n"/>
      <c r="H985" s="388" t="n"/>
      <c r="I985" s="388" t="n"/>
      <c r="J985" s="388" t="n"/>
      <c r="K985" s="388" t="n"/>
    </row>
    <row r="986" ht="15" customHeight="1" s="389">
      <c r="A986" s="737" t="n"/>
      <c r="B986" s="655" t="inlineStr">
        <is>
          <t>-</t>
        </is>
      </c>
      <c r="C986" s="388">
        <f>IF(Extractions!L169=1462,Extractions!D169,"")</f>
        <v/>
      </c>
      <c r="D986" s="388">
        <f>IF(C986&lt;&gt;"",Extractions!M169,"")</f>
        <v/>
      </c>
      <c r="E986" s="388" t="inlineStr">
        <is>
          <t>heures</t>
        </is>
      </c>
      <c r="F986" s="388" t="n"/>
      <c r="G986" s="388" t="n"/>
      <c r="H986" s="388" t="n"/>
      <c r="I986" s="388" t="n"/>
      <c r="J986" s="388" t="n"/>
      <c r="K986" s="388" t="n"/>
    </row>
    <row r="987" ht="15" customHeight="1" s="389">
      <c r="A987" s="737" t="n"/>
      <c r="B987" s="655" t="inlineStr">
        <is>
          <t>-</t>
        </is>
      </c>
      <c r="C987" s="388">
        <f>IF(Extractions!L170=1462,Extractions!D170,"")</f>
        <v/>
      </c>
      <c r="D987" s="388">
        <f>IF(C987&lt;&gt;"",Extractions!M170,"")</f>
        <v/>
      </c>
      <c r="E987" s="388" t="inlineStr">
        <is>
          <t>heures</t>
        </is>
      </c>
      <c r="F987" s="388" t="n"/>
      <c r="G987" s="388" t="n"/>
      <c r="H987" s="388" t="n"/>
      <c r="I987" s="388" t="n"/>
      <c r="J987" s="388" t="n"/>
      <c r="K987" s="388" t="n"/>
    </row>
    <row r="988" ht="15" customHeight="1" s="389">
      <c r="A988" s="737" t="n"/>
      <c r="B988" s="655" t="inlineStr">
        <is>
          <t>-</t>
        </is>
      </c>
      <c r="C988" s="388">
        <f>IF(Extractions!L171=1462,Extractions!D171,"")</f>
        <v/>
      </c>
      <c r="D988" s="388">
        <f>IF(C988&lt;&gt;"",Extractions!M171,"")</f>
        <v/>
      </c>
      <c r="E988" s="388" t="inlineStr">
        <is>
          <t>heures</t>
        </is>
      </c>
      <c r="F988" s="388" t="n"/>
      <c r="G988" s="388" t="n"/>
      <c r="H988" s="388" t="n"/>
      <c r="I988" s="388" t="n"/>
      <c r="J988" s="388" t="n"/>
      <c r="K988" s="388" t="n"/>
    </row>
    <row r="989" ht="15" customHeight="1" s="389">
      <c r="A989" s="737" t="n"/>
      <c r="B989" s="655" t="inlineStr">
        <is>
          <t>-</t>
        </is>
      </c>
      <c r="C989" s="388">
        <f>IF(Extractions!L172=1462,Extractions!D172,"")</f>
        <v/>
      </c>
      <c r="D989" s="388">
        <f>IF(C989&lt;&gt;"",Extractions!M172,"")</f>
        <v/>
      </c>
      <c r="E989" s="388" t="inlineStr">
        <is>
          <t>heures</t>
        </is>
      </c>
      <c r="F989" s="388" t="n"/>
      <c r="G989" s="388" t="n"/>
      <c r="H989" s="388" t="n"/>
      <c r="I989" s="388" t="n"/>
      <c r="J989" s="388" t="n"/>
      <c r="K989" s="388" t="n"/>
    </row>
    <row r="990" ht="15" customHeight="1" s="389">
      <c r="A990" s="737" t="n"/>
      <c r="B990" s="655" t="inlineStr">
        <is>
          <t>-</t>
        </is>
      </c>
      <c r="C990" s="388">
        <f>IF(Extractions!L173=1462,Extractions!D173,"")</f>
        <v/>
      </c>
      <c r="D990" s="388">
        <f>IF(C990&lt;&gt;"",Extractions!M173,"")</f>
        <v/>
      </c>
      <c r="E990" s="388" t="inlineStr">
        <is>
          <t>heures</t>
        </is>
      </c>
      <c r="F990" s="388" t="n"/>
      <c r="G990" s="388" t="n"/>
      <c r="H990" s="388" t="n"/>
      <c r="I990" s="388" t="n"/>
      <c r="J990" s="388" t="n"/>
      <c r="K990" s="388" t="n"/>
    </row>
    <row r="991" ht="15" customHeight="1" s="389">
      <c r="A991" s="737" t="n"/>
      <c r="B991" s="655" t="inlineStr">
        <is>
          <t>-</t>
        </is>
      </c>
      <c r="C991" s="388">
        <f>IF(Extractions!L174=1462,Extractions!D174,"")</f>
        <v/>
      </c>
      <c r="D991" s="388">
        <f>IF(C991&lt;&gt;"",Extractions!M174,"")</f>
        <v/>
      </c>
      <c r="E991" s="388" t="inlineStr">
        <is>
          <t>heures</t>
        </is>
      </c>
      <c r="F991" s="388" t="n"/>
      <c r="G991" s="388" t="n"/>
      <c r="H991" s="388" t="n"/>
      <c r="I991" s="388" t="n"/>
      <c r="J991" s="388" t="n"/>
      <c r="K991" s="388" t="n"/>
    </row>
    <row r="992" ht="15" customHeight="1" s="389">
      <c r="A992" s="737" t="n"/>
      <c r="B992" s="655" t="inlineStr">
        <is>
          <t>-</t>
        </is>
      </c>
      <c r="C992" s="388">
        <f>IF(Extractions!L175=1462,Extractions!D175,"")</f>
        <v/>
      </c>
      <c r="D992" s="388">
        <f>IF(C992&lt;&gt;"",Extractions!M175,"")</f>
        <v/>
      </c>
      <c r="E992" s="388" t="inlineStr">
        <is>
          <t>heures</t>
        </is>
      </c>
      <c r="F992" s="388" t="n"/>
      <c r="G992" s="388" t="n"/>
      <c r="H992" s="388" t="n"/>
      <c r="I992" s="388" t="n"/>
      <c r="J992" s="388" t="n"/>
      <c r="K992" s="388" t="n"/>
    </row>
    <row r="993" ht="15" customHeight="1" s="389">
      <c r="A993" s="737" t="n"/>
      <c r="B993" s="655" t="inlineStr">
        <is>
          <t>-</t>
        </is>
      </c>
      <c r="C993" s="388">
        <f>IF(Extractions!L176=1462,Extractions!D176,"")</f>
        <v/>
      </c>
      <c r="D993" s="388">
        <f>IF(C993&lt;&gt;"",Extractions!M176,"")</f>
        <v/>
      </c>
      <c r="E993" s="388" t="inlineStr">
        <is>
          <t>heures</t>
        </is>
      </c>
      <c r="F993" s="388" t="n"/>
      <c r="G993" s="388" t="n"/>
      <c r="H993" s="388" t="n"/>
      <c r="I993" s="388" t="n"/>
      <c r="J993" s="388" t="n"/>
      <c r="K993" s="388" t="n"/>
    </row>
    <row r="994" ht="15" customHeight="1" s="389">
      <c r="A994" s="737" t="n"/>
      <c r="B994" s="655" t="inlineStr">
        <is>
          <t>-</t>
        </is>
      </c>
      <c r="C994" s="388">
        <f>IF(Extractions!L177=1462,Extractions!D177,"")</f>
        <v/>
      </c>
      <c r="D994" s="388">
        <f>IF(C994&lt;&gt;"",Extractions!M177,"")</f>
        <v/>
      </c>
      <c r="E994" s="388" t="inlineStr">
        <is>
          <t>heures</t>
        </is>
      </c>
      <c r="F994" s="388" t="n"/>
      <c r="G994" s="388" t="n"/>
      <c r="H994" s="388" t="n"/>
      <c r="I994" s="388" t="n"/>
      <c r="J994" s="388" t="n"/>
      <c r="K994" s="388" t="n"/>
    </row>
    <row r="995" ht="15" customHeight="1" s="389">
      <c r="A995" s="737" t="n"/>
      <c r="B995" s="655" t="inlineStr">
        <is>
          <t>-</t>
        </is>
      </c>
      <c r="C995" s="388">
        <f>IF(Extractions!L178=1462,Extractions!D178,"")</f>
        <v/>
      </c>
      <c r="D995" s="388">
        <f>IF(C995&lt;&gt;"",Extractions!M178,"")</f>
        <v/>
      </c>
      <c r="E995" s="388" t="inlineStr">
        <is>
          <t>heures</t>
        </is>
      </c>
      <c r="F995" s="388" t="n"/>
      <c r="G995" s="388" t="n"/>
      <c r="H995" s="388" t="n"/>
      <c r="I995" s="388" t="n"/>
      <c r="J995" s="388" t="n"/>
      <c r="K995" s="388" t="n"/>
    </row>
    <row r="996" ht="15" customHeight="1" s="389">
      <c r="A996" s="737" t="n"/>
      <c r="B996" s="655" t="inlineStr">
        <is>
          <t>-</t>
        </is>
      </c>
      <c r="C996" s="388">
        <f>IF(Extractions!L179=1462,Extractions!D179,"")</f>
        <v/>
      </c>
      <c r="D996" s="388">
        <f>IF(C996&lt;&gt;"",Extractions!M179,"")</f>
        <v/>
      </c>
      <c r="E996" s="388" t="inlineStr">
        <is>
          <t>heures</t>
        </is>
      </c>
      <c r="F996" s="388" t="n"/>
      <c r="G996" s="388" t="n"/>
      <c r="H996" s="388" t="n"/>
      <c r="I996" s="388" t="n"/>
      <c r="J996" s="388" t="n"/>
      <c r="K996" s="388" t="n"/>
    </row>
    <row r="997" ht="15" customHeight="1" s="389">
      <c r="A997" s="737" t="n"/>
      <c r="B997" s="655" t="inlineStr">
        <is>
          <t>-</t>
        </is>
      </c>
      <c r="C997" s="388">
        <f>IF(Extractions!L180=1462,Extractions!D180,"")</f>
        <v/>
      </c>
      <c r="D997" s="388">
        <f>IF(C997&lt;&gt;"",Extractions!M180,"")</f>
        <v/>
      </c>
      <c r="E997" s="388" t="inlineStr">
        <is>
          <t>heures</t>
        </is>
      </c>
      <c r="F997" s="388" t="n"/>
      <c r="G997" s="388" t="n"/>
      <c r="H997" s="388" t="n"/>
      <c r="I997" s="388" t="n"/>
      <c r="J997" s="388" t="n"/>
      <c r="K997" s="388" t="n"/>
    </row>
    <row r="998" ht="15" customHeight="1" s="389">
      <c r="A998" s="737" t="n"/>
      <c r="B998" s="655" t="inlineStr">
        <is>
          <t>-</t>
        </is>
      </c>
      <c r="C998" s="388">
        <f>IF(Extractions!L181=1462,Extractions!D181,"")</f>
        <v/>
      </c>
      <c r="D998" s="388">
        <f>IF(C998&lt;&gt;"",Extractions!M181,"")</f>
        <v/>
      </c>
      <c r="E998" s="388" t="inlineStr">
        <is>
          <t>heures</t>
        </is>
      </c>
      <c r="F998" s="388" t="n"/>
      <c r="G998" s="388" t="n"/>
      <c r="H998" s="388" t="n"/>
      <c r="I998" s="388" t="n"/>
      <c r="J998" s="388" t="n"/>
      <c r="K998" s="388" t="n"/>
    </row>
    <row r="999" ht="15" customHeight="1" s="389">
      <c r="A999" s="737" t="n"/>
      <c r="B999" s="655" t="inlineStr">
        <is>
          <t>-</t>
        </is>
      </c>
      <c r="C999" s="388">
        <f>IF(Extractions!L182=1462,Extractions!D182,"")</f>
        <v/>
      </c>
      <c r="D999" s="388">
        <f>IF(C999&lt;&gt;"",Extractions!M182,"")</f>
        <v/>
      </c>
      <c r="E999" s="388" t="inlineStr">
        <is>
          <t>heures</t>
        </is>
      </c>
      <c r="F999" s="388" t="n"/>
      <c r="G999" s="388" t="n"/>
      <c r="H999" s="388" t="n"/>
      <c r="I999" s="388" t="n"/>
      <c r="J999" s="388" t="n"/>
      <c r="K999" s="388" t="n"/>
    </row>
    <row r="1000" ht="15" customHeight="1" s="389">
      <c r="A1000" s="737" t="n"/>
      <c r="B1000" s="655" t="inlineStr">
        <is>
          <t>-</t>
        </is>
      </c>
      <c r="C1000" s="388">
        <f>IF(Extractions!L183=1462,Extractions!D183,"")</f>
        <v/>
      </c>
      <c r="D1000" s="388">
        <f>IF(C1000&lt;&gt;"",Extractions!M183,"")</f>
        <v/>
      </c>
      <c r="E1000" s="388" t="inlineStr">
        <is>
          <t>heures</t>
        </is>
      </c>
      <c r="F1000" s="388" t="n"/>
      <c r="G1000" s="388" t="n"/>
      <c r="H1000" s="388" t="n"/>
      <c r="I1000" s="388" t="n"/>
      <c r="J1000" s="388" t="n"/>
      <c r="K1000" s="388" t="n"/>
    </row>
    <row r="1001" ht="15" customHeight="1" s="389">
      <c r="A1001" s="737" t="n"/>
      <c r="B1001" s="655" t="inlineStr">
        <is>
          <t>-</t>
        </is>
      </c>
      <c r="C1001" s="388">
        <f>IF(Extractions!L184=1462,Extractions!D184,"")</f>
        <v/>
      </c>
      <c r="D1001" s="388">
        <f>IF(C1001&lt;&gt;"",Extractions!M184,"")</f>
        <v/>
      </c>
      <c r="E1001" s="388" t="inlineStr">
        <is>
          <t>heures</t>
        </is>
      </c>
      <c r="F1001" s="388" t="n"/>
      <c r="G1001" s="388" t="n"/>
      <c r="H1001" s="388" t="n"/>
      <c r="I1001" s="388" t="n"/>
      <c r="J1001" s="388" t="n"/>
      <c r="K1001" s="388" t="n"/>
    </row>
    <row r="1002" ht="15" customHeight="1" s="389">
      <c r="A1002" s="737" t="n"/>
      <c r="B1002" s="655" t="inlineStr">
        <is>
          <t>-</t>
        </is>
      </c>
      <c r="C1002" s="388">
        <f>IF(Extractions!L185=1462,Extractions!D185,"")</f>
        <v/>
      </c>
      <c r="D1002" s="388">
        <f>IF(C1002&lt;&gt;"",Extractions!M185,"")</f>
        <v/>
      </c>
      <c r="E1002" s="388" t="inlineStr">
        <is>
          <t>heures</t>
        </is>
      </c>
      <c r="F1002" s="388" t="n"/>
      <c r="G1002" s="388" t="n"/>
      <c r="H1002" s="388" t="n"/>
      <c r="I1002" s="388" t="n"/>
      <c r="J1002" s="388" t="n"/>
      <c r="K1002" s="388" t="n"/>
    </row>
    <row r="1003" ht="15" customHeight="1" s="389">
      <c r="A1003" s="737" t="n"/>
      <c r="B1003" s="655" t="inlineStr">
        <is>
          <t>-</t>
        </is>
      </c>
      <c r="C1003" s="388">
        <f>IF(Extractions!L186=1462,Extractions!D186,"")</f>
        <v/>
      </c>
      <c r="D1003" s="388">
        <f>IF(C1003&lt;&gt;"",Extractions!M186,"")</f>
        <v/>
      </c>
      <c r="E1003" s="388" t="inlineStr">
        <is>
          <t>heures</t>
        </is>
      </c>
      <c r="F1003" s="388" t="n"/>
      <c r="G1003" s="388" t="n"/>
      <c r="H1003" s="388" t="n"/>
      <c r="I1003" s="388" t="n"/>
      <c r="J1003" s="388" t="n"/>
      <c r="K1003" s="388" t="n"/>
    </row>
    <row r="1004" ht="15" customHeight="1" s="389">
      <c r="A1004" s="737" t="n"/>
      <c r="B1004" s="655" t="inlineStr">
        <is>
          <t>-</t>
        </is>
      </c>
      <c r="C1004" s="388">
        <f>IF(Extractions!L187=1462,Extractions!D187,"")</f>
        <v/>
      </c>
      <c r="D1004" s="388">
        <f>IF(C1004&lt;&gt;"",Extractions!M187,"")</f>
        <v/>
      </c>
      <c r="E1004" s="388" t="inlineStr">
        <is>
          <t>heures</t>
        </is>
      </c>
      <c r="F1004" s="388" t="n"/>
      <c r="G1004" s="388" t="n"/>
      <c r="H1004" s="388" t="n"/>
      <c r="I1004" s="388" t="n"/>
      <c r="J1004" s="388" t="n"/>
      <c r="K1004" s="388" t="n"/>
    </row>
    <row r="1005" ht="15" customHeight="1" s="389">
      <c r="A1005" s="737" t="n"/>
      <c r="B1005" s="655" t="inlineStr">
        <is>
          <t>-</t>
        </is>
      </c>
      <c r="C1005" s="388">
        <f>IF(Extractions!L188=1462,Extractions!D188,"")</f>
        <v/>
      </c>
      <c r="D1005" s="388">
        <f>IF(C1005&lt;&gt;"",Extractions!M188,"")</f>
        <v/>
      </c>
      <c r="E1005" s="388" t="inlineStr">
        <is>
          <t>heures</t>
        </is>
      </c>
      <c r="F1005" s="388" t="n"/>
      <c r="G1005" s="388" t="n"/>
      <c r="H1005" s="388" t="n"/>
      <c r="I1005" s="388" t="n"/>
      <c r="J1005" s="388" t="n"/>
      <c r="K1005" s="388" t="n"/>
    </row>
    <row r="1006" ht="15" customHeight="1" s="389">
      <c r="A1006" s="737" t="n"/>
      <c r="B1006" s="655" t="inlineStr">
        <is>
          <t>-</t>
        </is>
      </c>
      <c r="C1006" s="388">
        <f>IF(Extractions!L189=1462,Extractions!D189,"")</f>
        <v/>
      </c>
      <c r="D1006" s="388">
        <f>IF(C1006&lt;&gt;"",Extractions!M189,"")</f>
        <v/>
      </c>
      <c r="E1006" s="388" t="inlineStr">
        <is>
          <t>heures</t>
        </is>
      </c>
      <c r="F1006" s="388" t="n"/>
      <c r="G1006" s="388" t="n"/>
      <c r="H1006" s="388" t="n"/>
      <c r="I1006" s="388" t="n"/>
      <c r="J1006" s="388" t="n"/>
      <c r="K1006" s="388" t="n"/>
    </row>
    <row r="1007" ht="15" customHeight="1" s="389">
      <c r="A1007" s="737" t="n"/>
      <c r="B1007" s="655" t="inlineStr">
        <is>
          <t>-</t>
        </is>
      </c>
      <c r="C1007" s="388">
        <f>IF(Extractions!L190=1462,Extractions!D190,"")</f>
        <v/>
      </c>
      <c r="D1007" s="388">
        <f>IF(C1007&lt;&gt;"",Extractions!M190,"")</f>
        <v/>
      </c>
      <c r="E1007" s="388" t="inlineStr">
        <is>
          <t>heures</t>
        </is>
      </c>
      <c r="F1007" s="388" t="n"/>
      <c r="G1007" s="388" t="n"/>
      <c r="H1007" s="388" t="n"/>
      <c r="I1007" s="388" t="n"/>
      <c r="J1007" s="388" t="n"/>
      <c r="K1007" s="388" t="n"/>
    </row>
    <row r="1008" ht="15" customHeight="1" s="389">
      <c r="A1008" s="737" t="n"/>
      <c r="B1008" s="655" t="inlineStr">
        <is>
          <t>-</t>
        </is>
      </c>
      <c r="C1008" s="388">
        <f>IF(Extractions!L191=1462,Extractions!D191,"")</f>
        <v/>
      </c>
      <c r="D1008" s="388">
        <f>IF(C1008&lt;&gt;"",Extractions!M191,"")</f>
        <v/>
      </c>
      <c r="E1008" s="388" t="inlineStr">
        <is>
          <t>heures</t>
        </is>
      </c>
      <c r="F1008" s="388" t="n"/>
      <c r="G1008" s="388" t="n"/>
      <c r="H1008" s="388" t="n"/>
      <c r="I1008" s="388" t="n"/>
      <c r="J1008" s="388" t="n"/>
      <c r="K1008" s="388" t="n"/>
    </row>
    <row r="1009" ht="15" customHeight="1" s="389">
      <c r="A1009" s="737" t="n"/>
      <c r="B1009" s="655" t="inlineStr">
        <is>
          <t>-</t>
        </is>
      </c>
      <c r="C1009" s="388">
        <f>IF(Extractions!L192=1462,Extractions!D192,"")</f>
        <v/>
      </c>
      <c r="D1009" s="388">
        <f>IF(C1009&lt;&gt;"",Extractions!M192,"")</f>
        <v/>
      </c>
      <c r="E1009" s="388" t="inlineStr">
        <is>
          <t>heures</t>
        </is>
      </c>
      <c r="F1009" s="388" t="n"/>
      <c r="G1009" s="388" t="n"/>
      <c r="H1009" s="388" t="n"/>
      <c r="I1009" s="388" t="n"/>
      <c r="J1009" s="388" t="n"/>
      <c r="K1009" s="388" t="n"/>
    </row>
    <row r="1010" ht="15" customHeight="1" s="389">
      <c r="A1010" s="737" t="n"/>
      <c r="B1010" s="655" t="inlineStr">
        <is>
          <t>-</t>
        </is>
      </c>
      <c r="C1010" s="388">
        <f>IF(Extractions!L193=1462,Extractions!D193,"")</f>
        <v/>
      </c>
      <c r="D1010" s="388">
        <f>IF(C1010&lt;&gt;"",Extractions!M193,"")</f>
        <v/>
      </c>
      <c r="E1010" s="388" t="inlineStr">
        <is>
          <t>heures</t>
        </is>
      </c>
      <c r="F1010" s="388" t="n"/>
      <c r="G1010" s="388" t="n"/>
      <c r="H1010" s="388" t="n"/>
      <c r="I1010" s="388" t="n"/>
      <c r="J1010" s="388" t="n"/>
      <c r="K1010" s="388" t="n"/>
    </row>
    <row r="1011" ht="15" customHeight="1" s="389">
      <c r="A1011" s="737" t="n"/>
      <c r="B1011" s="655" t="inlineStr">
        <is>
          <t>-</t>
        </is>
      </c>
      <c r="C1011" s="388">
        <f>IF(Extractions!L194=1462,Extractions!D194,"")</f>
        <v/>
      </c>
      <c r="D1011" s="388">
        <f>IF(C1011&lt;&gt;"",Extractions!M194,"")</f>
        <v/>
      </c>
      <c r="E1011" s="388" t="inlineStr">
        <is>
          <t>heures</t>
        </is>
      </c>
      <c r="F1011" s="388" t="n"/>
      <c r="G1011" s="388" t="n"/>
      <c r="H1011" s="388" t="n"/>
      <c r="I1011" s="388" t="n"/>
      <c r="J1011" s="388" t="n"/>
      <c r="K1011" s="388" t="n"/>
    </row>
    <row r="1012" ht="15" customHeight="1" s="389">
      <c r="A1012" s="737" t="n"/>
      <c r="B1012" s="655" t="inlineStr">
        <is>
          <t>-</t>
        </is>
      </c>
      <c r="C1012" s="388">
        <f>IF(Extractions!L195=1462,Extractions!D195,"")</f>
        <v/>
      </c>
      <c r="D1012" s="388">
        <f>IF(C1012&lt;&gt;"",Extractions!M195,"")</f>
        <v/>
      </c>
      <c r="E1012" s="388" t="inlineStr">
        <is>
          <t>heures</t>
        </is>
      </c>
      <c r="F1012" s="388" t="n"/>
      <c r="G1012" s="388" t="n"/>
      <c r="H1012" s="388" t="n"/>
      <c r="I1012" s="388" t="n"/>
      <c r="J1012" s="388" t="n"/>
      <c r="K1012" s="388" t="n"/>
    </row>
    <row r="1013" ht="15" customHeight="1" s="389">
      <c r="A1013" s="737" t="n"/>
      <c r="B1013" s="655" t="inlineStr">
        <is>
          <t>-</t>
        </is>
      </c>
      <c r="C1013" s="388">
        <f>IF(Extractions!L196=1462,Extractions!D196,"")</f>
        <v/>
      </c>
      <c r="D1013" s="388">
        <f>IF(C1013&lt;&gt;"",Extractions!M196,"")</f>
        <v/>
      </c>
      <c r="E1013" s="388" t="inlineStr">
        <is>
          <t>heures</t>
        </is>
      </c>
      <c r="F1013" s="388" t="n"/>
      <c r="G1013" s="388" t="n"/>
      <c r="H1013" s="388" t="n"/>
      <c r="I1013" s="388" t="n"/>
      <c r="J1013" s="388" t="n"/>
      <c r="K1013" s="388" t="n"/>
    </row>
    <row r="1014" ht="15" customHeight="1" s="389">
      <c r="A1014" s="737" t="n"/>
      <c r="B1014" s="655" t="inlineStr">
        <is>
          <t>-</t>
        </is>
      </c>
      <c r="C1014" s="388">
        <f>IF(Extractions!L197=1462,Extractions!D197,"")</f>
        <v/>
      </c>
      <c r="D1014" s="388">
        <f>IF(C1014&lt;&gt;"",Extractions!M197,"")</f>
        <v/>
      </c>
      <c r="E1014" s="388" t="inlineStr">
        <is>
          <t>heures</t>
        </is>
      </c>
      <c r="F1014" s="388" t="n"/>
      <c r="G1014" s="388" t="n"/>
      <c r="H1014" s="388" t="n"/>
      <c r="I1014" s="388" t="n"/>
      <c r="J1014" s="388" t="n"/>
      <c r="K1014" s="388" t="n"/>
    </row>
    <row r="1015" ht="15" customHeight="1" s="389">
      <c r="A1015" s="737" t="n"/>
      <c r="B1015" s="655" t="inlineStr">
        <is>
          <t>-</t>
        </is>
      </c>
      <c r="C1015" s="388">
        <f>IF(Extractions!L198=1462,Extractions!D198,"")</f>
        <v/>
      </c>
      <c r="D1015" s="388">
        <f>IF(C1015&lt;&gt;"",Extractions!M198,"")</f>
        <v/>
      </c>
      <c r="E1015" s="388" t="inlineStr">
        <is>
          <t>heures</t>
        </is>
      </c>
      <c r="F1015" s="388" t="n"/>
      <c r="G1015" s="388" t="n"/>
      <c r="H1015" s="388" t="n"/>
      <c r="I1015" s="388" t="n"/>
      <c r="J1015" s="388" t="n"/>
      <c r="K1015" s="388" t="n"/>
    </row>
    <row r="1016" ht="15" customHeight="1" s="389">
      <c r="A1016" s="737" t="n"/>
      <c r="B1016" s="655" t="inlineStr">
        <is>
          <t>-</t>
        </is>
      </c>
      <c r="C1016" s="388">
        <f>IF(Extractions!L199=1462,Extractions!D199,"")</f>
        <v/>
      </c>
      <c r="D1016" s="388">
        <f>IF(C1016&lt;&gt;"",Extractions!M199,"")</f>
        <v/>
      </c>
      <c r="E1016" s="388" t="inlineStr">
        <is>
          <t>heures</t>
        </is>
      </c>
      <c r="F1016" s="388" t="n"/>
      <c r="G1016" s="388" t="n"/>
      <c r="H1016" s="388" t="n"/>
      <c r="I1016" s="388" t="n"/>
      <c r="J1016" s="388" t="n"/>
      <c r="K1016" s="388" t="n"/>
    </row>
    <row r="1017" ht="15" customHeight="1" s="389">
      <c r="A1017" s="737" t="n"/>
      <c r="B1017" s="655" t="inlineStr">
        <is>
          <t>-</t>
        </is>
      </c>
      <c r="C1017" s="388">
        <f>IF(Extractions!L200=1462,Extractions!D200,"")</f>
        <v/>
      </c>
      <c r="D1017" s="388">
        <f>IF(C1017&lt;&gt;"",Extractions!M200,"")</f>
        <v/>
      </c>
      <c r="E1017" s="388" t="inlineStr">
        <is>
          <t>heures</t>
        </is>
      </c>
      <c r="F1017" s="388" t="n"/>
      <c r="G1017" s="388" t="n"/>
      <c r="H1017" s="388" t="n"/>
      <c r="I1017" s="388" t="n"/>
      <c r="J1017" s="388" t="n"/>
      <c r="K1017" s="388" t="n"/>
    </row>
    <row r="1018" ht="15" customHeight="1" s="389">
      <c r="A1018" s="737" t="n"/>
      <c r="B1018" s="655" t="inlineStr">
        <is>
          <t>-</t>
        </is>
      </c>
      <c r="C1018" s="388">
        <f>IF(Extractions!L201=1462,Extractions!D201,"")</f>
        <v/>
      </c>
      <c r="D1018" s="388">
        <f>IF(C1018&lt;&gt;"",Extractions!M201,"")</f>
        <v/>
      </c>
      <c r="E1018" s="388" t="inlineStr">
        <is>
          <t>heures</t>
        </is>
      </c>
      <c r="F1018" s="388" t="n"/>
      <c r="G1018" s="388" t="n"/>
      <c r="H1018" s="388" t="n"/>
      <c r="I1018" s="388" t="n"/>
      <c r="J1018" s="388" t="n"/>
      <c r="K1018" s="388" t="n"/>
    </row>
    <row r="1019" ht="15" customHeight="1" s="389">
      <c r="B1019" s="655" t="inlineStr">
        <is>
          <t>-</t>
        </is>
      </c>
      <c r="C1019" s="738" t="inlineStr">
        <is>
          <t>ne pas supprimer cette ligne</t>
        </is>
      </c>
      <c r="E1019" s="388" t="n"/>
      <c r="F1019" s="388" t="n"/>
      <c r="G1019" s="388" t="n"/>
      <c r="H1019" s="388" t="n"/>
      <c r="I1019" s="388" t="n"/>
      <c r="J1019" s="388" t="n"/>
      <c r="K1019" s="388" t="n"/>
    </row>
    <row r="1020" ht="15" customFormat="1" customHeight="1" s="734">
      <c r="B1020" s="735" t="inlineStr">
        <is>
          <t>→</t>
        </is>
      </c>
      <c r="C1020" s="739" t="inlineStr">
        <is>
          <t xml:space="preserve">HEURES VISITE MEDICALE : </t>
        </is>
      </c>
      <c r="D1020" s="388" t="n"/>
      <c r="E1020" s="388" t="n"/>
      <c r="F1020" s="388" t="n"/>
      <c r="G1020" s="388" t="n"/>
      <c r="H1020" s="388" t="n"/>
      <c r="I1020" s="388" t="n"/>
      <c r="J1020" s="388" t="n"/>
      <c r="K1020" s="388" t="n"/>
      <c r="L1020" s="388" t="n"/>
      <c r="M1020" s="388" t="n"/>
      <c r="N1020" s="388" t="n"/>
      <c r="O1020" s="388" t="n"/>
      <c r="P1020" s="388" t="n"/>
      <c r="Q1020" s="388" t="n"/>
      <c r="R1020" s="388" t="n"/>
      <c r="S1020" s="388" t="n"/>
      <c r="T1020" s="388" t="n"/>
      <c r="U1020" s="388" t="n"/>
      <c r="V1020" s="388" t="n"/>
      <c r="W1020" s="388" t="n"/>
      <c r="X1020" s="388" t="n"/>
      <c r="Y1020" s="388" t="n"/>
      <c r="Z1020" s="388" t="n"/>
      <c r="AA1020" s="388" t="n"/>
      <c r="AB1020" s="388" t="n"/>
      <c r="AC1020" s="388" t="n"/>
      <c r="AD1020" s="388" t="n"/>
      <c r="AE1020" s="388" t="n"/>
      <c r="AF1020" s="388" t="n"/>
      <c r="AG1020" s="388" t="n"/>
      <c r="AH1020" s="388" t="n"/>
      <c r="AI1020" s="388" t="n"/>
      <c r="AJ1020" s="388" t="n"/>
      <c r="AK1020" s="388" t="n"/>
      <c r="AL1020" s="388" t="n"/>
      <c r="AM1020" s="388" t="n"/>
      <c r="AN1020" s="388" t="n"/>
      <c r="AO1020" s="388" t="n"/>
      <c r="AP1020" s="388" t="n"/>
      <c r="AQ1020" s="388" t="n"/>
      <c r="AR1020" s="388" t="n"/>
      <c r="AS1020" s="388" t="n"/>
      <c r="AT1020" s="388" t="n"/>
      <c r="AU1020" s="388" t="n"/>
      <c r="AV1020" s="388" t="n"/>
      <c r="AW1020" s="388" t="n"/>
      <c r="AX1020" s="388" t="n"/>
      <c r="AY1020" s="388" t="n"/>
      <c r="AZ1020" s="388" t="n"/>
      <c r="BA1020" s="388" t="n"/>
      <c r="BB1020" s="388" t="n"/>
      <c r="BC1020" s="388" t="n"/>
      <c r="BD1020" s="388" t="n"/>
      <c r="BE1020" s="388" t="n"/>
      <c r="BF1020" s="388" t="n"/>
      <c r="BG1020" s="388" t="n"/>
      <c r="BH1020" s="388" t="n"/>
      <c r="BI1020" s="388" t="n"/>
      <c r="BJ1020" s="388" t="n"/>
      <c r="BK1020" s="388" t="n"/>
      <c r="BL1020" s="388" t="n"/>
      <c r="BM1020" s="388" t="n"/>
      <c r="BN1020" s="388" t="n"/>
      <c r="BO1020" s="388" t="n"/>
      <c r="BP1020" s="388" t="n"/>
      <c r="BQ1020" s="388" t="n"/>
      <c r="BR1020" s="388" t="n"/>
      <c r="BS1020" s="388" t="n"/>
      <c r="BT1020" s="388" t="n"/>
      <c r="BU1020" s="388" t="n"/>
      <c r="BV1020" s="388" t="n"/>
      <c r="BW1020" s="388" t="n"/>
      <c r="BX1020" s="388" t="n"/>
      <c r="BY1020" s="388" t="n"/>
      <c r="BZ1020" s="388" t="n"/>
      <c r="CA1020" s="388" t="n"/>
      <c r="CB1020" s="388" t="n"/>
      <c r="CC1020" s="388" t="n"/>
      <c r="CD1020" s="388" t="n"/>
      <c r="CE1020" s="388" t="n"/>
      <c r="CF1020" s="388" t="n"/>
      <c r="CG1020" s="388" t="n"/>
      <c r="CH1020" s="388" t="n"/>
      <c r="CI1020" s="388" t="n"/>
      <c r="CJ1020" s="388" t="n"/>
      <c r="CK1020" s="388" t="n"/>
      <c r="CL1020" s="388" t="n"/>
      <c r="CM1020" s="388" t="n"/>
      <c r="CN1020" s="388" t="n"/>
      <c r="CO1020" s="388" t="n"/>
      <c r="CP1020" s="388" t="n"/>
      <c r="CQ1020" s="388" t="n"/>
      <c r="CR1020" s="388" t="n"/>
      <c r="CS1020" s="388" t="n"/>
      <c r="CT1020" s="388" t="n"/>
      <c r="CU1020" s="388" t="n"/>
      <c r="CV1020" s="388" t="n"/>
      <c r="CW1020" s="388" t="n"/>
      <c r="CX1020" s="388" t="n"/>
      <c r="CY1020" s="388" t="n"/>
      <c r="CZ1020" s="388" t="n"/>
      <c r="DA1020" s="388" t="n"/>
      <c r="DB1020" s="388" t="n"/>
      <c r="DC1020" s="388" t="n"/>
      <c r="DD1020" s="388" t="n"/>
      <c r="DE1020" s="388" t="n"/>
      <c r="DF1020" s="388" t="n"/>
      <c r="DG1020" s="388" t="n"/>
      <c r="DH1020" s="388" t="n"/>
      <c r="DI1020" s="388" t="n"/>
      <c r="DJ1020" s="388" t="n"/>
      <c r="DK1020" s="388" t="n"/>
      <c r="DL1020" s="388" t="n"/>
      <c r="DM1020" s="388" t="n"/>
      <c r="DN1020" s="388" t="n"/>
      <c r="DO1020" s="388" t="n"/>
      <c r="DP1020" s="388" t="n"/>
      <c r="DQ1020" s="388" t="n"/>
      <c r="DR1020" s="388" t="n"/>
    </row>
    <row r="1021" ht="15" customHeight="1" s="389">
      <c r="A1021" s="737" t="n"/>
      <c r="B1021" s="655" t="inlineStr">
        <is>
          <t>-</t>
        </is>
      </c>
      <c r="C1021" s="388">
        <f>IF(Extractions!L2=20,Extractions!D2,"")</f>
        <v/>
      </c>
      <c r="D1021" s="388">
        <f>IF(C1021&lt;&gt;"",Extractions!M2,"")</f>
        <v/>
      </c>
      <c r="E1021" s="388" t="inlineStr">
        <is>
          <t>heures</t>
        </is>
      </c>
      <c r="F1021" s="388" t="n"/>
      <c r="G1021" s="388" t="n"/>
      <c r="H1021" s="388" t="n"/>
      <c r="I1021" s="388" t="n"/>
      <c r="J1021" s="388" t="n"/>
      <c r="K1021" s="388" t="n"/>
    </row>
    <row r="1022" ht="15" customHeight="1" s="389">
      <c r="A1022" s="737" t="n"/>
      <c r="B1022" s="655" t="inlineStr">
        <is>
          <t>-</t>
        </is>
      </c>
      <c r="C1022" s="388">
        <f>IF(Extractions!L3=20,Extractions!D3,"")</f>
        <v/>
      </c>
      <c r="D1022" s="388">
        <f>IF(C1022&lt;&gt;"",Extractions!M3,"")</f>
        <v/>
      </c>
      <c r="E1022" s="388" t="inlineStr">
        <is>
          <t>heures</t>
        </is>
      </c>
      <c r="F1022" s="388" t="n"/>
      <c r="G1022" s="388" t="n"/>
      <c r="H1022" s="388" t="n"/>
      <c r="I1022" s="388" t="n"/>
      <c r="J1022" s="388" t="n"/>
      <c r="K1022" s="388" t="n"/>
    </row>
    <row r="1023" ht="15" customHeight="1" s="389">
      <c r="A1023" s="737" t="n"/>
      <c r="B1023" s="655" t="inlineStr">
        <is>
          <t>-</t>
        </is>
      </c>
      <c r="C1023" s="388">
        <f>IF(Extractions!L4=20,Extractions!D4,"")</f>
        <v/>
      </c>
      <c r="D1023" s="388">
        <f>IF(C1023&lt;&gt;"",Extractions!M4,"")</f>
        <v/>
      </c>
      <c r="E1023" s="388" t="inlineStr">
        <is>
          <t>heures</t>
        </is>
      </c>
      <c r="F1023" s="388" t="n"/>
      <c r="G1023" s="388" t="n"/>
      <c r="H1023" s="388" t="n"/>
      <c r="I1023" s="388" t="n"/>
      <c r="J1023" s="388" t="n"/>
      <c r="K1023" s="388" t="n"/>
    </row>
    <row r="1024" ht="15" customHeight="1" s="389">
      <c r="A1024" s="737" t="n"/>
      <c r="B1024" s="655" t="inlineStr">
        <is>
          <t>-</t>
        </is>
      </c>
      <c r="C1024" s="388">
        <f>IF(Extractions!L5=20,Extractions!D5,"")</f>
        <v/>
      </c>
      <c r="D1024" s="388">
        <f>IF(C1024&lt;&gt;"",Extractions!M5,"")</f>
        <v/>
      </c>
      <c r="E1024" s="388" t="inlineStr">
        <is>
          <t>heures</t>
        </is>
      </c>
      <c r="F1024" s="388" t="n"/>
      <c r="G1024" s="388" t="n"/>
      <c r="H1024" s="388" t="n"/>
      <c r="I1024" s="388" t="n"/>
      <c r="J1024" s="388" t="n"/>
      <c r="K1024" s="388" t="n"/>
    </row>
    <row r="1025" ht="15" customHeight="1" s="389">
      <c r="A1025" s="737" t="n"/>
      <c r="B1025" s="655" t="inlineStr">
        <is>
          <t>-</t>
        </is>
      </c>
      <c r="C1025" s="388">
        <f>IF(Extractions!L6=20,Extractions!D6,"")</f>
        <v/>
      </c>
      <c r="D1025" s="388">
        <f>IF(C1025&lt;&gt;"",Extractions!M6,"")</f>
        <v/>
      </c>
      <c r="E1025" s="388" t="inlineStr">
        <is>
          <t>heures</t>
        </is>
      </c>
      <c r="F1025" s="388" t="n"/>
      <c r="G1025" s="388" t="n"/>
      <c r="H1025" s="388" t="n"/>
      <c r="I1025" s="388" t="n"/>
      <c r="J1025" s="388" t="n"/>
      <c r="K1025" s="388" t="n"/>
    </row>
    <row r="1026" ht="15" customHeight="1" s="389">
      <c r="A1026" s="737" t="n"/>
      <c r="B1026" s="655" t="inlineStr">
        <is>
          <t>-</t>
        </is>
      </c>
      <c r="C1026" s="388">
        <f>IF(Extractions!L7=20,Extractions!D7,"")</f>
        <v/>
      </c>
      <c r="D1026" s="388">
        <f>IF(C1026&lt;&gt;"",Extractions!M7,"")</f>
        <v/>
      </c>
      <c r="E1026" s="388" t="inlineStr">
        <is>
          <t>heures</t>
        </is>
      </c>
      <c r="F1026" s="388" t="n"/>
      <c r="G1026" s="388" t="n"/>
      <c r="H1026" s="388" t="n"/>
      <c r="I1026" s="388" t="n"/>
      <c r="J1026" s="388" t="n"/>
      <c r="K1026" s="388" t="n"/>
    </row>
    <row r="1027" ht="15" customHeight="1" s="389">
      <c r="A1027" s="737" t="n"/>
      <c r="B1027" s="655" t="inlineStr">
        <is>
          <t>-</t>
        </is>
      </c>
      <c r="C1027" s="388">
        <f>IF(Extractions!L8=20,Extractions!D8,"")</f>
        <v/>
      </c>
      <c r="D1027" s="388">
        <f>IF(C1027&lt;&gt;"",Extractions!M8,"")</f>
        <v/>
      </c>
      <c r="E1027" s="388" t="inlineStr">
        <is>
          <t>heures</t>
        </is>
      </c>
      <c r="F1027" s="388" t="n"/>
      <c r="G1027" s="388" t="n"/>
      <c r="H1027" s="388" t="n"/>
      <c r="I1027" s="388" t="n"/>
      <c r="J1027" s="388" t="n"/>
      <c r="K1027" s="388" t="n"/>
    </row>
    <row r="1028" ht="15" customHeight="1" s="389">
      <c r="A1028" s="737" t="n"/>
      <c r="B1028" s="655" t="inlineStr">
        <is>
          <t>-</t>
        </is>
      </c>
      <c r="C1028" s="388">
        <f>IF(Extractions!L9=20,Extractions!D9,"")</f>
        <v/>
      </c>
      <c r="D1028" s="388">
        <f>IF(C1028&lt;&gt;"",Extractions!M9,"")</f>
        <v/>
      </c>
      <c r="E1028" s="388" t="inlineStr">
        <is>
          <t>heures</t>
        </is>
      </c>
      <c r="F1028" s="388" t="n"/>
      <c r="G1028" s="388" t="n"/>
      <c r="H1028" s="388" t="n"/>
      <c r="I1028" s="388" t="n"/>
      <c r="J1028" s="388" t="n"/>
      <c r="K1028" s="388" t="n"/>
    </row>
    <row r="1029" ht="15" customHeight="1" s="389">
      <c r="A1029" s="737" t="n"/>
      <c r="B1029" s="655" t="inlineStr">
        <is>
          <t>-</t>
        </is>
      </c>
      <c r="C1029" s="388">
        <f>IF(Extractions!L10=20,Extractions!D10,"")</f>
        <v/>
      </c>
      <c r="D1029" s="388">
        <f>IF(C1029&lt;&gt;"",Extractions!M10,"")</f>
        <v/>
      </c>
      <c r="E1029" s="388" t="inlineStr">
        <is>
          <t>heures</t>
        </is>
      </c>
      <c r="F1029" s="388" t="n"/>
      <c r="G1029" s="388" t="n"/>
      <c r="H1029" s="388" t="n"/>
      <c r="I1029" s="388" t="n"/>
      <c r="J1029" s="388" t="n"/>
      <c r="K1029" s="388" t="n"/>
    </row>
    <row r="1030" ht="15" customHeight="1" s="389">
      <c r="A1030" s="737" t="n"/>
      <c r="B1030" s="655" t="inlineStr">
        <is>
          <t>-</t>
        </is>
      </c>
      <c r="C1030" s="388">
        <f>IF(Extractions!L11=20,Extractions!D11,"")</f>
        <v/>
      </c>
      <c r="D1030" s="388">
        <f>IF(C1030&lt;&gt;"",Extractions!M11,"")</f>
        <v/>
      </c>
      <c r="E1030" s="388" t="inlineStr">
        <is>
          <t>heures</t>
        </is>
      </c>
      <c r="F1030" s="388" t="n"/>
      <c r="G1030" s="388" t="n"/>
      <c r="H1030" s="388" t="n"/>
      <c r="I1030" s="388" t="n"/>
      <c r="J1030" s="388" t="n"/>
      <c r="K1030" s="388" t="n"/>
    </row>
    <row r="1031" ht="15" customHeight="1" s="389">
      <c r="A1031" s="737" t="n"/>
      <c r="B1031" s="655" t="inlineStr">
        <is>
          <t>-</t>
        </is>
      </c>
      <c r="C1031" s="388">
        <f>IF(Extractions!L12=20,Extractions!D12,"")</f>
        <v/>
      </c>
      <c r="D1031" s="388">
        <f>IF(C1031&lt;&gt;"",Extractions!M12,"")</f>
        <v/>
      </c>
      <c r="E1031" s="388" t="inlineStr">
        <is>
          <t>heures</t>
        </is>
      </c>
      <c r="F1031" s="388" t="n"/>
      <c r="G1031" s="388" t="n"/>
      <c r="H1031" s="388" t="n"/>
      <c r="I1031" s="388" t="n"/>
      <c r="J1031" s="388" t="n"/>
      <c r="K1031" s="388" t="n"/>
    </row>
    <row r="1032" ht="15" customHeight="1" s="389">
      <c r="A1032" s="737" t="n"/>
      <c r="B1032" s="655" t="inlineStr">
        <is>
          <t>-</t>
        </is>
      </c>
      <c r="C1032" s="388">
        <f>IF(Extractions!L13=20,Extractions!D13,"")</f>
        <v/>
      </c>
      <c r="D1032" s="388">
        <f>IF(C1032&lt;&gt;"",Extractions!M13,"")</f>
        <v/>
      </c>
      <c r="E1032" s="388" t="inlineStr">
        <is>
          <t>heures</t>
        </is>
      </c>
      <c r="F1032" s="388" t="n"/>
      <c r="G1032" s="388" t="n"/>
      <c r="H1032" s="388" t="n"/>
      <c r="I1032" s="388" t="n"/>
      <c r="J1032" s="388" t="n"/>
      <c r="K1032" s="388" t="n"/>
    </row>
    <row r="1033" ht="15" customHeight="1" s="389">
      <c r="A1033" s="737" t="n"/>
      <c r="B1033" s="655" t="inlineStr">
        <is>
          <t>-</t>
        </is>
      </c>
      <c r="C1033" s="388">
        <f>IF(Extractions!L14=20,Extractions!D14,"")</f>
        <v/>
      </c>
      <c r="D1033" s="388">
        <f>IF(C1033&lt;&gt;"",Extractions!M14,"")</f>
        <v/>
      </c>
      <c r="E1033" s="388" t="inlineStr">
        <is>
          <t>heures</t>
        </is>
      </c>
      <c r="F1033" s="388" t="n"/>
      <c r="G1033" s="388" t="n"/>
      <c r="H1033" s="388" t="n"/>
      <c r="I1033" s="388" t="n"/>
      <c r="J1033" s="388" t="n"/>
      <c r="K1033" s="388" t="n"/>
    </row>
    <row r="1034" ht="15" customHeight="1" s="389">
      <c r="A1034" s="737" t="n"/>
      <c r="B1034" s="655" t="inlineStr">
        <is>
          <t>-</t>
        </is>
      </c>
      <c r="C1034" s="388">
        <f>IF(Extractions!L15=20,Extractions!D15,"")</f>
        <v/>
      </c>
      <c r="D1034" s="388">
        <f>IF(C1034&lt;&gt;"",Extractions!M15,"")</f>
        <v/>
      </c>
      <c r="E1034" s="388" t="inlineStr">
        <is>
          <t>heures</t>
        </is>
      </c>
      <c r="F1034" s="388" t="n"/>
      <c r="G1034" s="388" t="n"/>
      <c r="H1034" s="388" t="n"/>
      <c r="I1034" s="388" t="n"/>
      <c r="J1034" s="388" t="n"/>
      <c r="K1034" s="388" t="n"/>
    </row>
    <row r="1035" ht="15" customHeight="1" s="389">
      <c r="A1035" s="737" t="n"/>
      <c r="B1035" s="655" t="inlineStr">
        <is>
          <t>-</t>
        </is>
      </c>
      <c r="C1035" s="388">
        <f>IF(Extractions!L16=20,Extractions!D16,"")</f>
        <v/>
      </c>
      <c r="D1035" s="388">
        <f>IF(C1035&lt;&gt;"",Extractions!M16,"")</f>
        <v/>
      </c>
      <c r="E1035" s="388" t="inlineStr">
        <is>
          <t>heures</t>
        </is>
      </c>
      <c r="F1035" s="388" t="n"/>
      <c r="G1035" s="388" t="n"/>
      <c r="H1035" s="388" t="n"/>
      <c r="I1035" s="388" t="n"/>
      <c r="J1035" s="388" t="n"/>
      <c r="K1035" s="388" t="n"/>
    </row>
    <row r="1036" ht="15" customHeight="1" s="389">
      <c r="A1036" s="737" t="n"/>
      <c r="B1036" s="655" t="inlineStr">
        <is>
          <t>-</t>
        </is>
      </c>
      <c r="C1036" s="388">
        <f>IF(Extractions!L17=20,Extractions!D17,"")</f>
        <v/>
      </c>
      <c r="D1036" s="388">
        <f>IF(C1036&lt;&gt;"",Extractions!M17,"")</f>
        <v/>
      </c>
      <c r="E1036" s="388" t="inlineStr">
        <is>
          <t>heures</t>
        </is>
      </c>
      <c r="F1036" s="388" t="n"/>
      <c r="G1036" s="388" t="n"/>
      <c r="H1036" s="388" t="n"/>
      <c r="I1036" s="388" t="n"/>
      <c r="J1036" s="388" t="n"/>
      <c r="K1036" s="388" t="n"/>
    </row>
    <row r="1037" ht="15" customHeight="1" s="389">
      <c r="A1037" s="737" t="n"/>
      <c r="B1037" s="655" t="inlineStr">
        <is>
          <t>-</t>
        </is>
      </c>
      <c r="C1037" s="388">
        <f>IF(Extractions!L18=20,Extractions!D18,"")</f>
        <v/>
      </c>
      <c r="D1037" s="388">
        <f>IF(C1037&lt;&gt;"",Extractions!M18,"")</f>
        <v/>
      </c>
      <c r="E1037" s="388" t="inlineStr">
        <is>
          <t>heures</t>
        </is>
      </c>
      <c r="F1037" s="388" t="n"/>
      <c r="G1037" s="388" t="n"/>
      <c r="H1037" s="388" t="n"/>
      <c r="I1037" s="388" t="n"/>
      <c r="J1037" s="388" t="n"/>
      <c r="K1037" s="388" t="n"/>
    </row>
    <row r="1038" ht="15" customHeight="1" s="389">
      <c r="A1038" s="737" t="n"/>
      <c r="B1038" s="655" t="inlineStr">
        <is>
          <t>-</t>
        </is>
      </c>
      <c r="C1038" s="388">
        <f>IF(Extractions!L19=20,Extractions!D19,"")</f>
        <v/>
      </c>
      <c r="D1038" s="388">
        <f>IF(C1038&lt;&gt;"",Extractions!M19,"")</f>
        <v/>
      </c>
      <c r="E1038" s="388" t="inlineStr">
        <is>
          <t>heures</t>
        </is>
      </c>
      <c r="F1038" s="388" t="n"/>
      <c r="G1038" s="388" t="n"/>
      <c r="H1038" s="388" t="n"/>
      <c r="I1038" s="388" t="n"/>
      <c r="J1038" s="388" t="n"/>
      <c r="K1038" s="388" t="n"/>
    </row>
    <row r="1039" ht="15" customHeight="1" s="389">
      <c r="A1039" s="737" t="n"/>
      <c r="B1039" s="655" t="inlineStr">
        <is>
          <t>-</t>
        </is>
      </c>
      <c r="C1039" s="388">
        <f>IF(Extractions!L20=20,Extractions!D20,"")</f>
        <v/>
      </c>
      <c r="D1039" s="388">
        <f>IF(C1039&lt;&gt;"",Extractions!M20,"")</f>
        <v/>
      </c>
      <c r="E1039" s="388" t="inlineStr">
        <is>
          <t>heures</t>
        </is>
      </c>
      <c r="F1039" s="388" t="n"/>
      <c r="G1039" s="388" t="n"/>
      <c r="H1039" s="388" t="n"/>
      <c r="I1039" s="388" t="n"/>
      <c r="J1039" s="388" t="n"/>
      <c r="K1039" s="388" t="n"/>
    </row>
    <row r="1040" ht="15" customHeight="1" s="389">
      <c r="A1040" s="737" t="n"/>
      <c r="B1040" s="655" t="inlineStr">
        <is>
          <t>-</t>
        </is>
      </c>
      <c r="C1040" s="388">
        <f>IF(Extractions!L21=20,Extractions!D21,"")</f>
        <v/>
      </c>
      <c r="D1040" s="388">
        <f>IF(C1040&lt;&gt;"",Extractions!M21,"")</f>
        <v/>
      </c>
      <c r="E1040" s="388" t="inlineStr">
        <is>
          <t>heures</t>
        </is>
      </c>
      <c r="F1040" s="388" t="n"/>
      <c r="G1040" s="388" t="n"/>
      <c r="H1040" s="388" t="n"/>
      <c r="I1040" s="388" t="n"/>
      <c r="J1040" s="388" t="n"/>
      <c r="K1040" s="388" t="n"/>
    </row>
    <row r="1041" ht="15" customHeight="1" s="389">
      <c r="A1041" s="737" t="n"/>
      <c r="B1041" s="655" t="inlineStr">
        <is>
          <t>-</t>
        </is>
      </c>
      <c r="C1041" s="388">
        <f>IF(Extractions!L22=20,Extractions!D22,"")</f>
        <v/>
      </c>
      <c r="D1041" s="388">
        <f>IF(C1041&lt;&gt;"",Extractions!M22,"")</f>
        <v/>
      </c>
      <c r="E1041" s="388" t="inlineStr">
        <is>
          <t>heures</t>
        </is>
      </c>
      <c r="F1041" s="388" t="n"/>
      <c r="G1041" s="388" t="n"/>
      <c r="H1041" s="388" t="n"/>
      <c r="I1041" s="388" t="n"/>
      <c r="J1041" s="388" t="n"/>
      <c r="K1041" s="388" t="n"/>
    </row>
    <row r="1042" ht="15" customHeight="1" s="389">
      <c r="A1042" s="737" t="n"/>
      <c r="B1042" s="655" t="inlineStr">
        <is>
          <t>-</t>
        </is>
      </c>
      <c r="C1042" s="388">
        <f>IF(Extractions!L23=20,Extractions!D23,"")</f>
        <v/>
      </c>
      <c r="D1042" s="388">
        <f>IF(C1042&lt;&gt;"",Extractions!M23,"")</f>
        <v/>
      </c>
      <c r="E1042" s="388" t="inlineStr">
        <is>
          <t>heures</t>
        </is>
      </c>
      <c r="F1042" s="388" t="n"/>
      <c r="G1042" s="388" t="n"/>
      <c r="H1042" s="388" t="n"/>
      <c r="I1042" s="388" t="n"/>
      <c r="J1042" s="388" t="n"/>
      <c r="K1042" s="388" t="n"/>
    </row>
    <row r="1043" ht="15" customHeight="1" s="389">
      <c r="A1043" s="737" t="n"/>
      <c r="B1043" s="655" t="inlineStr">
        <is>
          <t>-</t>
        </is>
      </c>
      <c r="C1043" s="388">
        <f>IF(Extractions!L24=20,Extractions!D24,"")</f>
        <v/>
      </c>
      <c r="D1043" s="388">
        <f>IF(C1043&lt;&gt;"",Extractions!M24,"")</f>
        <v/>
      </c>
      <c r="E1043" s="388" t="inlineStr">
        <is>
          <t>heures</t>
        </is>
      </c>
      <c r="F1043" s="388" t="n"/>
      <c r="G1043" s="388" t="n"/>
      <c r="H1043" s="388" t="n"/>
      <c r="I1043" s="388" t="n"/>
      <c r="J1043" s="388" t="n"/>
      <c r="K1043" s="388" t="n"/>
    </row>
    <row r="1044" ht="15" customHeight="1" s="389">
      <c r="A1044" s="737" t="n"/>
      <c r="B1044" s="655" t="inlineStr">
        <is>
          <t>-</t>
        </is>
      </c>
      <c r="C1044" s="388">
        <f>IF(Extractions!L25=20,Extractions!D25,"")</f>
        <v/>
      </c>
      <c r="D1044" s="388">
        <f>IF(C1044&lt;&gt;"",Extractions!M25,"")</f>
        <v/>
      </c>
      <c r="E1044" s="388" t="inlineStr">
        <is>
          <t>heures</t>
        </is>
      </c>
      <c r="F1044" s="388" t="n"/>
      <c r="G1044" s="388" t="n"/>
      <c r="H1044" s="388" t="n"/>
      <c r="I1044" s="388" t="n"/>
      <c r="J1044" s="388" t="n"/>
      <c r="K1044" s="388" t="n"/>
    </row>
    <row r="1045" ht="15" customHeight="1" s="389">
      <c r="A1045" s="737" t="n"/>
      <c r="B1045" s="655" t="inlineStr">
        <is>
          <t>-</t>
        </is>
      </c>
      <c r="C1045" s="388">
        <f>IF(Extractions!L26=20,Extractions!D26,"")</f>
        <v/>
      </c>
      <c r="D1045" s="388">
        <f>IF(C1045&lt;&gt;"",Extractions!M26,"")</f>
        <v/>
      </c>
      <c r="E1045" s="388" t="inlineStr">
        <is>
          <t>heures</t>
        </is>
      </c>
      <c r="F1045" s="388" t="n"/>
      <c r="G1045" s="388" t="n"/>
      <c r="H1045" s="388" t="n"/>
      <c r="I1045" s="388" t="n"/>
      <c r="J1045" s="388" t="n"/>
      <c r="K1045" s="388" t="n"/>
    </row>
    <row r="1046" ht="15" customHeight="1" s="389">
      <c r="A1046" s="737" t="n"/>
      <c r="B1046" s="655" t="inlineStr">
        <is>
          <t>-</t>
        </is>
      </c>
      <c r="C1046" s="388">
        <f>IF(Extractions!L27=20,Extractions!D27,"")</f>
        <v/>
      </c>
      <c r="D1046" s="388">
        <f>IF(C1046&lt;&gt;"",Extractions!M27,"")</f>
        <v/>
      </c>
      <c r="E1046" s="388" t="inlineStr">
        <is>
          <t>heures</t>
        </is>
      </c>
      <c r="F1046" s="388" t="n"/>
      <c r="G1046" s="388" t="n"/>
      <c r="H1046" s="388" t="n"/>
      <c r="I1046" s="388" t="n"/>
      <c r="J1046" s="388" t="n"/>
      <c r="K1046" s="388" t="n"/>
    </row>
    <row r="1047" ht="15" customHeight="1" s="389">
      <c r="A1047" s="737" t="n"/>
      <c r="B1047" s="655" t="inlineStr">
        <is>
          <t>-</t>
        </is>
      </c>
      <c r="C1047" s="388">
        <f>IF(Extractions!L28=20,Extractions!D28,"")</f>
        <v/>
      </c>
      <c r="D1047" s="388">
        <f>IF(C1047&lt;&gt;"",Extractions!M28,"")</f>
        <v/>
      </c>
      <c r="E1047" s="388" t="inlineStr">
        <is>
          <t>heures</t>
        </is>
      </c>
      <c r="F1047" s="388" t="n"/>
      <c r="G1047" s="388" t="n"/>
      <c r="H1047" s="388" t="n"/>
      <c r="I1047" s="388" t="n"/>
      <c r="J1047" s="388" t="n"/>
      <c r="K1047" s="388" t="n"/>
    </row>
    <row r="1048" ht="15" customHeight="1" s="389">
      <c r="A1048" s="737" t="n"/>
      <c r="B1048" s="655" t="inlineStr">
        <is>
          <t>-</t>
        </is>
      </c>
      <c r="C1048" s="388">
        <f>IF(Extractions!L29=20,Extractions!D29,"")</f>
        <v/>
      </c>
      <c r="D1048" s="388">
        <f>IF(C1048&lt;&gt;"",Extractions!M29,"")</f>
        <v/>
      </c>
      <c r="E1048" s="388" t="inlineStr">
        <is>
          <t>heures</t>
        </is>
      </c>
      <c r="F1048" s="388" t="n"/>
      <c r="G1048" s="388" t="n"/>
      <c r="H1048" s="388" t="n"/>
      <c r="I1048" s="388" t="n"/>
      <c r="J1048" s="388" t="n"/>
      <c r="K1048" s="388" t="n"/>
    </row>
    <row r="1049" ht="15" customHeight="1" s="389">
      <c r="A1049" s="737" t="n"/>
      <c r="B1049" s="655" t="inlineStr">
        <is>
          <t>-</t>
        </is>
      </c>
      <c r="C1049" s="388">
        <f>IF(Extractions!L30=20,Extractions!D30,"")</f>
        <v/>
      </c>
      <c r="D1049" s="388">
        <f>IF(C1049&lt;&gt;"",Extractions!M30,"")</f>
        <v/>
      </c>
      <c r="E1049" s="388" t="inlineStr">
        <is>
          <t>heures</t>
        </is>
      </c>
      <c r="F1049" s="388" t="n"/>
      <c r="G1049" s="388" t="n"/>
      <c r="H1049" s="388" t="n"/>
      <c r="I1049" s="388" t="n"/>
      <c r="J1049" s="388" t="n"/>
      <c r="K1049" s="388" t="n"/>
    </row>
    <row r="1050" ht="15" customHeight="1" s="389">
      <c r="A1050" s="737" t="n"/>
      <c r="B1050" s="655" t="inlineStr">
        <is>
          <t>-</t>
        </is>
      </c>
      <c r="C1050" s="388">
        <f>IF(Extractions!L31=20,Extractions!D31,"")</f>
        <v/>
      </c>
      <c r="D1050" s="388">
        <f>IF(C1050&lt;&gt;"",Extractions!M31,"")</f>
        <v/>
      </c>
      <c r="E1050" s="388" t="inlineStr">
        <is>
          <t>heures</t>
        </is>
      </c>
      <c r="F1050" s="388" t="n"/>
      <c r="G1050" s="388" t="n"/>
      <c r="H1050" s="388" t="n"/>
      <c r="I1050" s="388" t="n"/>
      <c r="J1050" s="388" t="n"/>
      <c r="K1050" s="388" t="n"/>
    </row>
    <row r="1051" ht="15" customHeight="1" s="389">
      <c r="A1051" s="737" t="n"/>
      <c r="B1051" s="655" t="inlineStr">
        <is>
          <t>-</t>
        </is>
      </c>
      <c r="C1051" s="388">
        <f>IF(Extractions!L32=20,Extractions!D32,"")</f>
        <v/>
      </c>
      <c r="D1051" s="388">
        <f>IF(C1051&lt;&gt;"",Extractions!M32,"")</f>
        <v/>
      </c>
      <c r="E1051" s="388" t="inlineStr">
        <is>
          <t>heures</t>
        </is>
      </c>
      <c r="F1051" s="388" t="n"/>
      <c r="G1051" s="388" t="n"/>
      <c r="H1051" s="388" t="n"/>
      <c r="I1051" s="388" t="n"/>
      <c r="J1051" s="388" t="n"/>
      <c r="K1051" s="388" t="n"/>
    </row>
    <row r="1052" ht="15" customHeight="1" s="389">
      <c r="A1052" s="737" t="n"/>
      <c r="B1052" s="655" t="inlineStr">
        <is>
          <t>-</t>
        </is>
      </c>
      <c r="C1052" s="388">
        <f>IF(Extractions!L33=20,Extractions!D33,"")</f>
        <v/>
      </c>
      <c r="D1052" s="388">
        <f>IF(C1052&lt;&gt;"",Extractions!M33,"")</f>
        <v/>
      </c>
      <c r="E1052" s="388" t="inlineStr">
        <is>
          <t>heures</t>
        </is>
      </c>
      <c r="F1052" s="388" t="n"/>
      <c r="G1052" s="388" t="n"/>
      <c r="H1052" s="388" t="n"/>
      <c r="I1052" s="388" t="n"/>
      <c r="J1052" s="388" t="n"/>
      <c r="K1052" s="388" t="n"/>
    </row>
    <row r="1053" ht="15" customHeight="1" s="389">
      <c r="A1053" s="737" t="n"/>
      <c r="B1053" s="655" t="inlineStr">
        <is>
          <t>-</t>
        </is>
      </c>
      <c r="C1053" s="388">
        <f>IF(Extractions!L34=20,Extractions!D34,"")</f>
        <v/>
      </c>
      <c r="D1053" s="388">
        <f>IF(C1053&lt;&gt;"",Extractions!M34,"")</f>
        <v/>
      </c>
      <c r="E1053" s="388" t="inlineStr">
        <is>
          <t>heures</t>
        </is>
      </c>
      <c r="F1053" s="388" t="n"/>
      <c r="G1053" s="388" t="n"/>
      <c r="H1053" s="388" t="n"/>
      <c r="I1053" s="388" t="n"/>
      <c r="J1053" s="388" t="n"/>
      <c r="K1053" s="388" t="n"/>
    </row>
    <row r="1054" ht="15" customHeight="1" s="389">
      <c r="A1054" s="737" t="n"/>
      <c r="B1054" s="655" t="inlineStr">
        <is>
          <t>-</t>
        </is>
      </c>
      <c r="C1054" s="388">
        <f>IF(Extractions!L35=20,Extractions!D35,"")</f>
        <v/>
      </c>
      <c r="D1054" s="388">
        <f>IF(C1054&lt;&gt;"",Extractions!M35,"")</f>
        <v/>
      </c>
      <c r="E1054" s="388" t="inlineStr">
        <is>
          <t>heures</t>
        </is>
      </c>
      <c r="F1054" s="388" t="n"/>
      <c r="G1054" s="388" t="n"/>
      <c r="H1054" s="388" t="n"/>
      <c r="I1054" s="388" t="n"/>
      <c r="J1054" s="388" t="n"/>
      <c r="K1054" s="388" t="n"/>
    </row>
    <row r="1055" ht="15" customHeight="1" s="389">
      <c r="A1055" s="737" t="n"/>
      <c r="B1055" s="655" t="inlineStr">
        <is>
          <t>-</t>
        </is>
      </c>
      <c r="C1055" s="388">
        <f>IF(Extractions!L36=20,Extractions!D36,"")</f>
        <v/>
      </c>
      <c r="D1055" s="388">
        <f>IF(C1055&lt;&gt;"",Extractions!M36,"")</f>
        <v/>
      </c>
      <c r="E1055" s="388" t="inlineStr">
        <is>
          <t>heures</t>
        </is>
      </c>
      <c r="F1055" s="388" t="n"/>
      <c r="G1055" s="388" t="n"/>
      <c r="H1055" s="388" t="n"/>
      <c r="I1055" s="388" t="n"/>
      <c r="J1055" s="388" t="n"/>
      <c r="K1055" s="388" t="n"/>
    </row>
    <row r="1056" ht="15" customHeight="1" s="389">
      <c r="A1056" s="737" t="n"/>
      <c r="B1056" s="655" t="inlineStr">
        <is>
          <t>-</t>
        </is>
      </c>
      <c r="C1056" s="388">
        <f>IF(Extractions!L37=20,Extractions!D37,"")</f>
        <v/>
      </c>
      <c r="D1056" s="388">
        <f>IF(C1056&lt;&gt;"",Extractions!M37,"")</f>
        <v/>
      </c>
      <c r="E1056" s="388" t="inlineStr">
        <is>
          <t>heures</t>
        </is>
      </c>
      <c r="F1056" s="388" t="n"/>
      <c r="G1056" s="388" t="n"/>
      <c r="H1056" s="388" t="n"/>
      <c r="I1056" s="388" t="n"/>
      <c r="J1056" s="388" t="n"/>
      <c r="K1056" s="388" t="n"/>
    </row>
    <row r="1057" ht="15" customHeight="1" s="389">
      <c r="A1057" s="737" t="n"/>
      <c r="B1057" s="655" t="inlineStr">
        <is>
          <t>-</t>
        </is>
      </c>
      <c r="C1057" s="388">
        <f>IF(Extractions!L38=20,Extractions!D38,"")</f>
        <v/>
      </c>
      <c r="D1057" s="388">
        <f>IF(C1057&lt;&gt;"",Extractions!M38,"")</f>
        <v/>
      </c>
      <c r="E1057" s="388" t="inlineStr">
        <is>
          <t>heures</t>
        </is>
      </c>
      <c r="F1057" s="388" t="n"/>
      <c r="G1057" s="388" t="n"/>
      <c r="H1057" s="388" t="n"/>
      <c r="I1057" s="388" t="n"/>
      <c r="J1057" s="388" t="n"/>
      <c r="K1057" s="388" t="n"/>
    </row>
    <row r="1058" ht="15" customHeight="1" s="389">
      <c r="A1058" s="737" t="n"/>
      <c r="B1058" s="655" t="inlineStr">
        <is>
          <t>-</t>
        </is>
      </c>
      <c r="C1058" s="388">
        <f>IF(Extractions!L39=20,Extractions!D39,"")</f>
        <v/>
      </c>
      <c r="D1058" s="388">
        <f>IF(C1058&lt;&gt;"",Extractions!M39,"")</f>
        <v/>
      </c>
      <c r="E1058" s="388" t="inlineStr">
        <is>
          <t>heures</t>
        </is>
      </c>
      <c r="F1058" s="388" t="n"/>
      <c r="G1058" s="388" t="n"/>
      <c r="H1058" s="388" t="n"/>
      <c r="I1058" s="388" t="n"/>
      <c r="J1058" s="388" t="n"/>
      <c r="K1058" s="388" t="n"/>
    </row>
    <row r="1059" ht="15" customHeight="1" s="389">
      <c r="A1059" s="737" t="n"/>
      <c r="B1059" s="655" t="inlineStr">
        <is>
          <t>-</t>
        </is>
      </c>
      <c r="C1059" s="388">
        <f>IF(Extractions!L40=20,Extractions!D40,"")</f>
        <v/>
      </c>
      <c r="D1059" s="388">
        <f>IF(C1059&lt;&gt;"",Extractions!M40,"")</f>
        <v/>
      </c>
      <c r="E1059" s="388" t="inlineStr">
        <is>
          <t>heures</t>
        </is>
      </c>
      <c r="F1059" s="388" t="n"/>
      <c r="G1059" s="388" t="n"/>
      <c r="H1059" s="388" t="n"/>
      <c r="I1059" s="388" t="n"/>
      <c r="J1059" s="388" t="n"/>
      <c r="K1059" s="388" t="n"/>
    </row>
    <row r="1060" ht="15" customHeight="1" s="389">
      <c r="A1060" s="737" t="n"/>
      <c r="B1060" s="655" t="inlineStr">
        <is>
          <t>-</t>
        </is>
      </c>
      <c r="C1060" s="388">
        <f>IF(Extractions!L41=20,Extractions!D41,"")</f>
        <v/>
      </c>
      <c r="D1060" s="388">
        <f>IF(C1060&lt;&gt;"",Extractions!M41,"")</f>
        <v/>
      </c>
      <c r="E1060" s="388" t="inlineStr">
        <is>
          <t>heures</t>
        </is>
      </c>
      <c r="F1060" s="388" t="n"/>
      <c r="G1060" s="388" t="n"/>
      <c r="H1060" s="388" t="n"/>
      <c r="I1060" s="388" t="n"/>
      <c r="J1060" s="388" t="n"/>
      <c r="K1060" s="388" t="n"/>
    </row>
    <row r="1061" ht="15" customHeight="1" s="389">
      <c r="A1061" s="737" t="n"/>
      <c r="B1061" s="655" t="inlineStr">
        <is>
          <t>-</t>
        </is>
      </c>
      <c r="C1061" s="388">
        <f>IF(Extractions!L42=20,Extractions!D42,"")</f>
        <v/>
      </c>
      <c r="D1061" s="388">
        <f>IF(C1061&lt;&gt;"",Extractions!M42,"")</f>
        <v/>
      </c>
      <c r="E1061" s="388" t="inlineStr">
        <is>
          <t>heures</t>
        </is>
      </c>
      <c r="F1061" s="388" t="n"/>
      <c r="G1061" s="388" t="n"/>
      <c r="H1061" s="388" t="n"/>
      <c r="I1061" s="388" t="n"/>
      <c r="J1061" s="388" t="n"/>
      <c r="K1061" s="388" t="n"/>
    </row>
    <row r="1062" ht="15" customHeight="1" s="389">
      <c r="A1062" s="737" t="n"/>
      <c r="B1062" s="655" t="inlineStr">
        <is>
          <t>-</t>
        </is>
      </c>
      <c r="C1062" s="388">
        <f>IF(Extractions!L43=20,Extractions!D43,"")</f>
        <v/>
      </c>
      <c r="D1062" s="388">
        <f>IF(C1062&lt;&gt;"",Extractions!M43,"")</f>
        <v/>
      </c>
      <c r="E1062" s="388" t="inlineStr">
        <is>
          <t>heures</t>
        </is>
      </c>
      <c r="F1062" s="388" t="n"/>
      <c r="G1062" s="388" t="n"/>
      <c r="H1062" s="388" t="n"/>
      <c r="I1062" s="388" t="n"/>
      <c r="J1062" s="388" t="n"/>
      <c r="K1062" s="388" t="n"/>
    </row>
    <row r="1063" ht="15" customHeight="1" s="389">
      <c r="A1063" s="737" t="n"/>
      <c r="B1063" s="655" t="inlineStr">
        <is>
          <t>-</t>
        </is>
      </c>
      <c r="C1063" s="388">
        <f>IF(Extractions!L44=20,Extractions!D44,"")</f>
        <v/>
      </c>
      <c r="D1063" s="388">
        <f>IF(C1063&lt;&gt;"",Extractions!M44,"")</f>
        <v/>
      </c>
      <c r="E1063" s="388" t="inlineStr">
        <is>
          <t>heures</t>
        </is>
      </c>
      <c r="F1063" s="388" t="n"/>
      <c r="G1063" s="388" t="n"/>
      <c r="H1063" s="388" t="n"/>
      <c r="I1063" s="388" t="n"/>
      <c r="J1063" s="388" t="n"/>
      <c r="K1063" s="388" t="n"/>
    </row>
    <row r="1064" ht="15" customHeight="1" s="389">
      <c r="A1064" s="737" t="n"/>
      <c r="B1064" s="655" t="inlineStr">
        <is>
          <t>-</t>
        </is>
      </c>
      <c r="C1064" s="388">
        <f>IF(Extractions!L45=20,Extractions!D45,"")</f>
        <v/>
      </c>
      <c r="D1064" s="388">
        <f>IF(C1064&lt;&gt;"",Extractions!M45,"")</f>
        <v/>
      </c>
      <c r="E1064" s="388" t="inlineStr">
        <is>
          <t>heures</t>
        </is>
      </c>
      <c r="F1064" s="388" t="n"/>
      <c r="G1064" s="388" t="n"/>
      <c r="H1064" s="388" t="n"/>
      <c r="I1064" s="388" t="n"/>
      <c r="J1064" s="388" t="n"/>
      <c r="K1064" s="388" t="n"/>
    </row>
    <row r="1065" ht="15" customHeight="1" s="389">
      <c r="A1065" s="737" t="n"/>
      <c r="B1065" s="655" t="inlineStr">
        <is>
          <t>-</t>
        </is>
      </c>
      <c r="C1065" s="388">
        <f>IF(Extractions!L46=20,Extractions!D46,"")</f>
        <v/>
      </c>
      <c r="D1065" s="388">
        <f>IF(C1065&lt;&gt;"",Extractions!M46,"")</f>
        <v/>
      </c>
      <c r="E1065" s="388" t="inlineStr">
        <is>
          <t>heures</t>
        </is>
      </c>
      <c r="F1065" s="388" t="n"/>
      <c r="G1065" s="388" t="n"/>
      <c r="H1065" s="388" t="n"/>
      <c r="I1065" s="388" t="n"/>
      <c r="J1065" s="388" t="n"/>
      <c r="K1065" s="388" t="n"/>
    </row>
    <row r="1066" ht="15" customHeight="1" s="389">
      <c r="A1066" s="737" t="n"/>
      <c r="B1066" s="655" t="inlineStr">
        <is>
          <t>-</t>
        </is>
      </c>
      <c r="C1066" s="388">
        <f>IF(Extractions!L47=20,Extractions!D47,"")</f>
        <v/>
      </c>
      <c r="D1066" s="388">
        <f>IF(C1066&lt;&gt;"",Extractions!M47,"")</f>
        <v/>
      </c>
      <c r="E1066" s="388" t="inlineStr">
        <is>
          <t>heures</t>
        </is>
      </c>
      <c r="F1066" s="388" t="n"/>
      <c r="G1066" s="388" t="n"/>
      <c r="H1066" s="388" t="n"/>
      <c r="I1066" s="388" t="n"/>
      <c r="J1066" s="388" t="n"/>
      <c r="K1066" s="388" t="n"/>
    </row>
    <row r="1067" ht="15" customHeight="1" s="389">
      <c r="A1067" s="737" t="n"/>
      <c r="B1067" s="655" t="inlineStr">
        <is>
          <t>-</t>
        </is>
      </c>
      <c r="C1067" s="388">
        <f>IF(Extractions!L48=20,Extractions!D48,"")</f>
        <v/>
      </c>
      <c r="D1067" s="388">
        <f>IF(C1067&lt;&gt;"",Extractions!M48,"")</f>
        <v/>
      </c>
      <c r="E1067" s="388" t="inlineStr">
        <is>
          <t>heures</t>
        </is>
      </c>
      <c r="F1067" s="388" t="n"/>
      <c r="G1067" s="388" t="n"/>
      <c r="H1067" s="388" t="n"/>
      <c r="I1067" s="388" t="n"/>
      <c r="J1067" s="388" t="n"/>
      <c r="K1067" s="388" t="n"/>
    </row>
    <row r="1068" ht="15" customHeight="1" s="389">
      <c r="A1068" s="737" t="n"/>
      <c r="B1068" s="655" t="inlineStr">
        <is>
          <t>-</t>
        </is>
      </c>
      <c r="C1068" s="388">
        <f>IF(Extractions!L49=20,Extractions!D49,"")</f>
        <v/>
      </c>
      <c r="D1068" s="388">
        <f>IF(C1068&lt;&gt;"",Extractions!M49,"")</f>
        <v/>
      </c>
      <c r="E1068" s="388" t="inlineStr">
        <is>
          <t>heures</t>
        </is>
      </c>
      <c r="F1068" s="388" t="n"/>
      <c r="G1068" s="388" t="n"/>
      <c r="H1068" s="388" t="n"/>
      <c r="I1068" s="388" t="n"/>
      <c r="J1068" s="388" t="n"/>
      <c r="K1068" s="388" t="n"/>
    </row>
    <row r="1069" ht="15" customHeight="1" s="389">
      <c r="A1069" s="737" t="n"/>
      <c r="B1069" s="655" t="inlineStr">
        <is>
          <t>-</t>
        </is>
      </c>
      <c r="C1069" s="388">
        <f>IF(Extractions!L50=20,Extractions!D50,"")</f>
        <v/>
      </c>
      <c r="D1069" s="388">
        <f>IF(C1069&lt;&gt;"",Extractions!M50,"")</f>
        <v/>
      </c>
      <c r="E1069" s="388" t="inlineStr">
        <is>
          <t>heures</t>
        </is>
      </c>
      <c r="F1069" s="388" t="n"/>
      <c r="G1069" s="388" t="n"/>
      <c r="H1069" s="388" t="n"/>
      <c r="I1069" s="388" t="n"/>
      <c r="J1069" s="388" t="n"/>
      <c r="K1069" s="388" t="n"/>
    </row>
    <row r="1070" ht="15" customHeight="1" s="389">
      <c r="A1070" s="737" t="n"/>
      <c r="B1070" s="655" t="inlineStr">
        <is>
          <t>-</t>
        </is>
      </c>
      <c r="C1070" s="388">
        <f>IF(Extractions!L51=20,Extractions!D51,"")</f>
        <v/>
      </c>
      <c r="D1070" s="388">
        <f>IF(C1070&lt;&gt;"",Extractions!M51,"")</f>
        <v/>
      </c>
      <c r="E1070" s="388" t="inlineStr">
        <is>
          <t>heures</t>
        </is>
      </c>
      <c r="F1070" s="388" t="n"/>
      <c r="G1070" s="388" t="n"/>
      <c r="H1070" s="388" t="n"/>
      <c r="I1070" s="388" t="n"/>
      <c r="J1070" s="388" t="n"/>
      <c r="K1070" s="388" t="n"/>
    </row>
    <row r="1071" ht="15" customHeight="1" s="389">
      <c r="A1071" s="737" t="n"/>
      <c r="B1071" s="655" t="inlineStr">
        <is>
          <t>-</t>
        </is>
      </c>
      <c r="C1071" s="388">
        <f>IF(Extractions!L52=20,Extractions!D52,"")</f>
        <v/>
      </c>
      <c r="D1071" s="388">
        <f>IF(C1071&lt;&gt;"",Extractions!M52,"")</f>
        <v/>
      </c>
      <c r="E1071" s="388" t="inlineStr">
        <is>
          <t>heures</t>
        </is>
      </c>
      <c r="F1071" s="388" t="n"/>
      <c r="G1071" s="388" t="n"/>
      <c r="H1071" s="388" t="n"/>
      <c r="I1071" s="388" t="n"/>
      <c r="J1071" s="388" t="n"/>
      <c r="K1071" s="388" t="n"/>
    </row>
    <row r="1072" ht="15" customHeight="1" s="389">
      <c r="A1072" s="737" t="n"/>
      <c r="B1072" s="655" t="inlineStr">
        <is>
          <t>-</t>
        </is>
      </c>
      <c r="C1072" s="388">
        <f>IF(Extractions!L53=20,Extractions!D53,"")</f>
        <v/>
      </c>
      <c r="D1072" s="388">
        <f>IF(C1072&lt;&gt;"",Extractions!M53,"")</f>
        <v/>
      </c>
      <c r="E1072" s="388" t="inlineStr">
        <is>
          <t>heures</t>
        </is>
      </c>
      <c r="F1072" s="388" t="n"/>
      <c r="G1072" s="388" t="n"/>
      <c r="H1072" s="388" t="n"/>
      <c r="I1072" s="388" t="n"/>
      <c r="J1072" s="388" t="n"/>
      <c r="K1072" s="388" t="n"/>
    </row>
    <row r="1073" ht="15" customHeight="1" s="389">
      <c r="A1073" s="737" t="n"/>
      <c r="B1073" s="655" t="inlineStr">
        <is>
          <t>-</t>
        </is>
      </c>
      <c r="C1073" s="388">
        <f>IF(Extractions!L54=20,Extractions!D54,"")</f>
        <v/>
      </c>
      <c r="D1073" s="388">
        <f>IF(C1073&lt;&gt;"",Extractions!M54,"")</f>
        <v/>
      </c>
      <c r="E1073" s="388" t="inlineStr">
        <is>
          <t>heures</t>
        </is>
      </c>
      <c r="F1073" s="388" t="n"/>
      <c r="G1073" s="388" t="n"/>
      <c r="H1073" s="388" t="n"/>
      <c r="I1073" s="388" t="n"/>
      <c r="J1073" s="388" t="n"/>
      <c r="K1073" s="388" t="n"/>
    </row>
    <row r="1074" ht="15" customHeight="1" s="389">
      <c r="A1074" s="737" t="n"/>
      <c r="B1074" s="655" t="inlineStr">
        <is>
          <t>-</t>
        </is>
      </c>
      <c r="C1074" s="388">
        <f>IF(Extractions!L55=20,Extractions!D55,"")</f>
        <v/>
      </c>
      <c r="D1074" s="388">
        <f>IF(C1074&lt;&gt;"",Extractions!M55,"")</f>
        <v/>
      </c>
      <c r="E1074" s="388" t="inlineStr">
        <is>
          <t>heures</t>
        </is>
      </c>
      <c r="F1074" s="388" t="n"/>
      <c r="G1074" s="388" t="n"/>
      <c r="H1074" s="388" t="n"/>
      <c r="I1074" s="388" t="n"/>
      <c r="J1074" s="388" t="n"/>
      <c r="K1074" s="388" t="n"/>
    </row>
    <row r="1075" ht="15" customHeight="1" s="389">
      <c r="A1075" s="737" t="n"/>
      <c r="B1075" s="655" t="inlineStr">
        <is>
          <t>-</t>
        </is>
      </c>
      <c r="C1075" s="388">
        <f>IF(Extractions!L56=20,Extractions!D56,"")</f>
        <v/>
      </c>
      <c r="D1075" s="388">
        <f>IF(C1075&lt;&gt;"",Extractions!M56,"")</f>
        <v/>
      </c>
      <c r="E1075" s="388" t="inlineStr">
        <is>
          <t>heures</t>
        </is>
      </c>
      <c r="F1075" s="388" t="n"/>
      <c r="G1075" s="388" t="n"/>
      <c r="H1075" s="388" t="n"/>
      <c r="I1075" s="388" t="n"/>
      <c r="J1075" s="388" t="n"/>
      <c r="K1075" s="388" t="n"/>
    </row>
    <row r="1076" ht="15" customHeight="1" s="389">
      <c r="A1076" s="737" t="n"/>
      <c r="B1076" s="655" t="inlineStr">
        <is>
          <t>-</t>
        </is>
      </c>
      <c r="C1076" s="388">
        <f>IF(Extractions!L57=20,Extractions!D57,"")</f>
        <v/>
      </c>
      <c r="D1076" s="388">
        <f>IF(C1076&lt;&gt;"",Extractions!M57,"")</f>
        <v/>
      </c>
      <c r="E1076" s="388" t="inlineStr">
        <is>
          <t>heures</t>
        </is>
      </c>
      <c r="F1076" s="388" t="n"/>
      <c r="G1076" s="388" t="n"/>
      <c r="H1076" s="388" t="n"/>
      <c r="I1076" s="388" t="n"/>
      <c r="J1076" s="388" t="n"/>
      <c r="K1076" s="388" t="n"/>
    </row>
    <row r="1077" ht="15" customHeight="1" s="389">
      <c r="A1077" s="737" t="n"/>
      <c r="B1077" s="655" t="inlineStr">
        <is>
          <t>-</t>
        </is>
      </c>
      <c r="C1077" s="388">
        <f>IF(Extractions!L58=20,Extractions!D58,"")</f>
        <v/>
      </c>
      <c r="D1077" s="388">
        <f>IF(C1077&lt;&gt;"",Extractions!M58,"")</f>
        <v/>
      </c>
      <c r="E1077" s="388" t="inlineStr">
        <is>
          <t>heures</t>
        </is>
      </c>
      <c r="F1077" s="388" t="n"/>
      <c r="G1077" s="388" t="n"/>
      <c r="H1077" s="388" t="n"/>
      <c r="I1077" s="388" t="n"/>
      <c r="J1077" s="388" t="n"/>
      <c r="K1077" s="388" t="n"/>
    </row>
    <row r="1078" ht="15" customHeight="1" s="389">
      <c r="A1078" s="737" t="n"/>
      <c r="B1078" s="655" t="inlineStr">
        <is>
          <t>-</t>
        </is>
      </c>
      <c r="C1078" s="388">
        <f>IF(Extractions!L59=20,Extractions!D59,"")</f>
        <v/>
      </c>
      <c r="D1078" s="388">
        <f>IF(C1078&lt;&gt;"",Extractions!M59,"")</f>
        <v/>
      </c>
      <c r="E1078" s="388" t="inlineStr">
        <is>
          <t>heures</t>
        </is>
      </c>
      <c r="F1078" s="388" t="n"/>
      <c r="G1078" s="388" t="n"/>
      <c r="H1078" s="388" t="n"/>
      <c r="I1078" s="388" t="n"/>
      <c r="J1078" s="388" t="n"/>
      <c r="K1078" s="388" t="n"/>
    </row>
    <row r="1079" ht="15" customHeight="1" s="389">
      <c r="A1079" s="737" t="n"/>
      <c r="B1079" s="655" t="inlineStr">
        <is>
          <t>-</t>
        </is>
      </c>
      <c r="C1079" s="388">
        <f>IF(Extractions!L60=20,Extractions!D60,"")</f>
        <v/>
      </c>
      <c r="D1079" s="388">
        <f>IF(C1079&lt;&gt;"",Extractions!M60,"")</f>
        <v/>
      </c>
      <c r="E1079" s="388" t="inlineStr">
        <is>
          <t>heures</t>
        </is>
      </c>
      <c r="F1079" s="388" t="n"/>
      <c r="G1079" s="388" t="n"/>
      <c r="H1079" s="388" t="n"/>
      <c r="I1079" s="388" t="n"/>
      <c r="J1079" s="388" t="n"/>
      <c r="K1079" s="388" t="n"/>
    </row>
    <row r="1080" ht="15" customHeight="1" s="389">
      <c r="A1080" s="737" t="n"/>
      <c r="B1080" s="655" t="inlineStr">
        <is>
          <t>-</t>
        </is>
      </c>
      <c r="C1080" s="388">
        <f>IF(Extractions!L61=20,Extractions!D61,"")</f>
        <v/>
      </c>
      <c r="D1080" s="388">
        <f>IF(C1080&lt;&gt;"",Extractions!M61,"")</f>
        <v/>
      </c>
      <c r="E1080" s="388" t="inlineStr">
        <is>
          <t>heures</t>
        </is>
      </c>
      <c r="F1080" s="388" t="n"/>
      <c r="G1080" s="388" t="n"/>
      <c r="H1080" s="388" t="n"/>
      <c r="I1080" s="388" t="n"/>
      <c r="J1080" s="388" t="n"/>
      <c r="K1080" s="388" t="n"/>
    </row>
    <row r="1081" ht="15" customHeight="1" s="389">
      <c r="A1081" s="737" t="n"/>
      <c r="B1081" s="655" t="inlineStr">
        <is>
          <t>-</t>
        </is>
      </c>
      <c r="C1081" s="388">
        <f>IF(Extractions!L62=20,Extractions!D62,"")</f>
        <v/>
      </c>
      <c r="D1081" s="388">
        <f>IF(C1081&lt;&gt;"",Extractions!M62,"")</f>
        <v/>
      </c>
      <c r="E1081" s="388" t="inlineStr">
        <is>
          <t>heures</t>
        </is>
      </c>
      <c r="F1081" s="388" t="n"/>
      <c r="G1081" s="388" t="n"/>
      <c r="H1081" s="388" t="n"/>
      <c r="I1081" s="388" t="n"/>
      <c r="J1081" s="388" t="n"/>
      <c r="K1081" s="388" t="n"/>
    </row>
    <row r="1082" ht="15" customHeight="1" s="389">
      <c r="A1082" s="737" t="n"/>
      <c r="B1082" s="655" t="inlineStr">
        <is>
          <t>-</t>
        </is>
      </c>
      <c r="C1082" s="388">
        <f>IF(Extractions!L63=20,Extractions!D63,"")</f>
        <v/>
      </c>
      <c r="D1082" s="388">
        <f>IF(C1082&lt;&gt;"",Extractions!M63,"")</f>
        <v/>
      </c>
      <c r="E1082" s="388" t="inlineStr">
        <is>
          <t>heures</t>
        </is>
      </c>
      <c r="F1082" s="388" t="n"/>
      <c r="G1082" s="388" t="n"/>
      <c r="H1082" s="388" t="n"/>
      <c r="I1082" s="388" t="n"/>
      <c r="J1082" s="388" t="n"/>
      <c r="K1082" s="388" t="n"/>
    </row>
    <row r="1083" ht="15" customHeight="1" s="389">
      <c r="A1083" s="737" t="n"/>
      <c r="B1083" s="655" t="inlineStr">
        <is>
          <t>-</t>
        </is>
      </c>
      <c r="C1083" s="388">
        <f>IF(Extractions!L64=20,Extractions!D64,"")</f>
        <v/>
      </c>
      <c r="D1083" s="388">
        <f>IF(C1083&lt;&gt;"",Extractions!M64,"")</f>
        <v/>
      </c>
      <c r="E1083" s="388" t="inlineStr">
        <is>
          <t>heures</t>
        </is>
      </c>
      <c r="F1083" s="388" t="n"/>
      <c r="G1083" s="388" t="n"/>
      <c r="H1083" s="388" t="n"/>
      <c r="I1083" s="388" t="n"/>
      <c r="J1083" s="388" t="n"/>
      <c r="K1083" s="388" t="n"/>
    </row>
    <row r="1084" ht="15" customHeight="1" s="389">
      <c r="A1084" s="737" t="n"/>
      <c r="B1084" s="655" t="inlineStr">
        <is>
          <t>-</t>
        </is>
      </c>
      <c r="C1084" s="388">
        <f>IF(Extractions!L65=20,Extractions!D65,"")</f>
        <v/>
      </c>
      <c r="D1084" s="388">
        <f>IF(C1084&lt;&gt;"",Extractions!M65,"")</f>
        <v/>
      </c>
      <c r="E1084" s="388" t="inlineStr">
        <is>
          <t>heures</t>
        </is>
      </c>
      <c r="F1084" s="388" t="n"/>
      <c r="G1084" s="388" t="n"/>
      <c r="H1084" s="388" t="n"/>
      <c r="I1084" s="388" t="n"/>
      <c r="J1084" s="388" t="n"/>
      <c r="K1084" s="388" t="n"/>
    </row>
    <row r="1085" ht="15" customHeight="1" s="389">
      <c r="A1085" s="737" t="n"/>
      <c r="B1085" s="655" t="inlineStr">
        <is>
          <t>-</t>
        </is>
      </c>
      <c r="C1085" s="388">
        <f>IF(Extractions!L66=20,Extractions!D66,"")</f>
        <v/>
      </c>
      <c r="D1085" s="388">
        <f>IF(C1085&lt;&gt;"",Extractions!M66,"")</f>
        <v/>
      </c>
      <c r="E1085" s="388" t="inlineStr">
        <is>
          <t>heures</t>
        </is>
      </c>
      <c r="F1085" s="388" t="n"/>
      <c r="G1085" s="388" t="n"/>
      <c r="H1085" s="388" t="n"/>
      <c r="I1085" s="388" t="n"/>
      <c r="J1085" s="388" t="n"/>
      <c r="K1085" s="388" t="n"/>
    </row>
    <row r="1086" ht="15" customHeight="1" s="389">
      <c r="A1086" s="737" t="n"/>
      <c r="B1086" s="655" t="inlineStr">
        <is>
          <t>-</t>
        </is>
      </c>
      <c r="C1086" s="388">
        <f>IF(Extractions!L67=20,Extractions!D67,"")</f>
        <v/>
      </c>
      <c r="D1086" s="388">
        <f>IF(C1086&lt;&gt;"",Extractions!M67,"")</f>
        <v/>
      </c>
      <c r="E1086" s="388" t="inlineStr">
        <is>
          <t>heures</t>
        </is>
      </c>
      <c r="F1086" s="388" t="n"/>
      <c r="G1086" s="388" t="n"/>
      <c r="H1086" s="388" t="n"/>
      <c r="I1086" s="388" t="n"/>
      <c r="J1086" s="388" t="n"/>
      <c r="K1086" s="388" t="n"/>
    </row>
    <row r="1087" ht="15" customHeight="1" s="389">
      <c r="A1087" s="737" t="n"/>
      <c r="B1087" s="655" t="inlineStr">
        <is>
          <t>-</t>
        </is>
      </c>
      <c r="C1087" s="388">
        <f>IF(Extractions!L68=20,Extractions!D68,"")</f>
        <v/>
      </c>
      <c r="D1087" s="388">
        <f>IF(C1087&lt;&gt;"",Extractions!M68,"")</f>
        <v/>
      </c>
      <c r="E1087" s="388" t="inlineStr">
        <is>
          <t>heures</t>
        </is>
      </c>
      <c r="F1087" s="388" t="n"/>
      <c r="G1087" s="388" t="n"/>
      <c r="H1087" s="388" t="n"/>
      <c r="I1087" s="388" t="n"/>
      <c r="J1087" s="388" t="n"/>
      <c r="K1087" s="388" t="n"/>
    </row>
    <row r="1088" ht="15" customHeight="1" s="389">
      <c r="A1088" s="737" t="n"/>
      <c r="B1088" s="655" t="inlineStr">
        <is>
          <t>-</t>
        </is>
      </c>
      <c r="C1088" s="388">
        <f>IF(Extractions!L69=20,Extractions!D69,"")</f>
        <v/>
      </c>
      <c r="D1088" s="388">
        <f>IF(C1088&lt;&gt;"",Extractions!M69,"")</f>
        <v/>
      </c>
      <c r="E1088" s="388" t="inlineStr">
        <is>
          <t>heures</t>
        </is>
      </c>
      <c r="F1088" s="388" t="n"/>
      <c r="G1088" s="388" t="n"/>
      <c r="H1088" s="388" t="n"/>
      <c r="I1088" s="388" t="n"/>
      <c r="J1088" s="388" t="n"/>
      <c r="K1088" s="388" t="n"/>
    </row>
    <row r="1089" ht="15" customHeight="1" s="389">
      <c r="A1089" s="737" t="n"/>
      <c r="B1089" s="655" t="inlineStr">
        <is>
          <t>-</t>
        </is>
      </c>
      <c r="C1089" s="388">
        <f>IF(Extractions!L70=20,Extractions!D70,"")</f>
        <v/>
      </c>
      <c r="D1089" s="388">
        <f>IF(C1089&lt;&gt;"",Extractions!M70,"")</f>
        <v/>
      </c>
      <c r="E1089" s="388" t="inlineStr">
        <is>
          <t>heures</t>
        </is>
      </c>
      <c r="F1089" s="388" t="n"/>
      <c r="G1089" s="388" t="n"/>
      <c r="H1089" s="388" t="n"/>
      <c r="I1089" s="388" t="n"/>
      <c r="J1089" s="388" t="n"/>
      <c r="K1089" s="388" t="n"/>
    </row>
    <row r="1090" ht="15" customHeight="1" s="389">
      <c r="A1090" s="737" t="n"/>
      <c r="B1090" s="655" t="inlineStr">
        <is>
          <t>-</t>
        </is>
      </c>
      <c r="C1090" s="388">
        <f>IF(Extractions!L71=20,Extractions!D71,"")</f>
        <v/>
      </c>
      <c r="D1090" s="388">
        <f>IF(C1090&lt;&gt;"",Extractions!M71,"")</f>
        <v/>
      </c>
      <c r="E1090" s="388" t="inlineStr">
        <is>
          <t>heures</t>
        </is>
      </c>
      <c r="F1090" s="388" t="n"/>
      <c r="G1090" s="388" t="n"/>
      <c r="H1090" s="388" t="n"/>
      <c r="I1090" s="388" t="n"/>
      <c r="J1090" s="388" t="n"/>
      <c r="K1090" s="388" t="n"/>
    </row>
    <row r="1091" ht="15" customHeight="1" s="389">
      <c r="A1091" s="737" t="n"/>
      <c r="B1091" s="655" t="inlineStr">
        <is>
          <t>-</t>
        </is>
      </c>
      <c r="C1091" s="388">
        <f>IF(Extractions!L72=20,Extractions!D72,"")</f>
        <v/>
      </c>
      <c r="D1091" s="388">
        <f>IF(C1091&lt;&gt;"",Extractions!M72,"")</f>
        <v/>
      </c>
      <c r="E1091" s="388" t="inlineStr">
        <is>
          <t>heures</t>
        </is>
      </c>
      <c r="F1091" s="388" t="n"/>
      <c r="G1091" s="388" t="n"/>
      <c r="H1091" s="388" t="n"/>
      <c r="I1091" s="388" t="n"/>
      <c r="J1091" s="388" t="n"/>
      <c r="K1091" s="388" t="n"/>
    </row>
    <row r="1092" ht="15" customHeight="1" s="389">
      <c r="A1092" s="737" t="n"/>
      <c r="B1092" s="655" t="inlineStr">
        <is>
          <t>-</t>
        </is>
      </c>
      <c r="C1092" s="388">
        <f>IF(Extractions!L73=20,Extractions!D73,"")</f>
        <v/>
      </c>
      <c r="D1092" s="388">
        <f>IF(C1092&lt;&gt;"",Extractions!M73,"")</f>
        <v/>
      </c>
      <c r="E1092" s="388" t="inlineStr">
        <is>
          <t>heures</t>
        </is>
      </c>
      <c r="F1092" s="388" t="n"/>
      <c r="G1092" s="388" t="n"/>
      <c r="H1092" s="388" t="n"/>
      <c r="I1092" s="388" t="n"/>
      <c r="J1092" s="388" t="n"/>
      <c r="K1092" s="388" t="n"/>
    </row>
    <row r="1093" ht="15" customHeight="1" s="389">
      <c r="A1093" s="737" t="n"/>
      <c r="B1093" s="655" t="inlineStr">
        <is>
          <t>-</t>
        </is>
      </c>
      <c r="C1093" s="388">
        <f>IF(Extractions!L74=20,Extractions!D74,"")</f>
        <v/>
      </c>
      <c r="D1093" s="388">
        <f>IF(C1093&lt;&gt;"",Extractions!M74,"")</f>
        <v/>
      </c>
      <c r="E1093" s="388" t="inlineStr">
        <is>
          <t>heures</t>
        </is>
      </c>
      <c r="F1093" s="388" t="n"/>
      <c r="G1093" s="388" t="n"/>
      <c r="H1093" s="388" t="n"/>
      <c r="I1093" s="388" t="n"/>
      <c r="J1093" s="388" t="n"/>
      <c r="K1093" s="388" t="n"/>
    </row>
    <row r="1094" ht="15" customHeight="1" s="389">
      <c r="A1094" s="737" t="n"/>
      <c r="B1094" s="655" t="inlineStr">
        <is>
          <t>-</t>
        </is>
      </c>
      <c r="C1094" s="388">
        <f>IF(Extractions!L75=20,Extractions!D75,"")</f>
        <v/>
      </c>
      <c r="D1094" s="388">
        <f>IF(C1094&lt;&gt;"",Extractions!M75,"")</f>
        <v/>
      </c>
      <c r="E1094" s="388" t="inlineStr">
        <is>
          <t>heures</t>
        </is>
      </c>
      <c r="F1094" s="388" t="n"/>
      <c r="G1094" s="388" t="n"/>
      <c r="H1094" s="388" t="n"/>
      <c r="I1094" s="388" t="n"/>
      <c r="J1094" s="388" t="n"/>
      <c r="K1094" s="388" t="n"/>
    </row>
    <row r="1095" ht="15" customHeight="1" s="389">
      <c r="A1095" s="737" t="n"/>
      <c r="B1095" s="655" t="inlineStr">
        <is>
          <t>-</t>
        </is>
      </c>
      <c r="C1095" s="388">
        <f>IF(Extractions!L76=20,Extractions!D76,"")</f>
        <v/>
      </c>
      <c r="D1095" s="388">
        <f>IF(C1095&lt;&gt;"",Extractions!M76,"")</f>
        <v/>
      </c>
      <c r="E1095" s="388" t="inlineStr">
        <is>
          <t>heures</t>
        </is>
      </c>
      <c r="F1095" s="388" t="n"/>
      <c r="G1095" s="388" t="n"/>
      <c r="H1095" s="388" t="n"/>
      <c r="I1095" s="388" t="n"/>
      <c r="J1095" s="388" t="n"/>
      <c r="K1095" s="388" t="n"/>
    </row>
    <row r="1096" ht="15" customHeight="1" s="389">
      <c r="A1096" s="737" t="n"/>
      <c r="B1096" s="655" t="inlineStr">
        <is>
          <t>-</t>
        </is>
      </c>
      <c r="C1096" s="388">
        <f>IF(Extractions!L77=20,Extractions!D77,"")</f>
        <v/>
      </c>
      <c r="D1096" s="388">
        <f>IF(C1096&lt;&gt;"",Extractions!M77,"")</f>
        <v/>
      </c>
      <c r="E1096" s="388" t="inlineStr">
        <is>
          <t>heures</t>
        </is>
      </c>
      <c r="F1096" s="388" t="n"/>
      <c r="G1096" s="388" t="n"/>
      <c r="H1096" s="388" t="n"/>
      <c r="I1096" s="388" t="n"/>
      <c r="J1096" s="388" t="n"/>
      <c r="K1096" s="388" t="n"/>
    </row>
    <row r="1097" ht="15" customHeight="1" s="389">
      <c r="A1097" s="737" t="n"/>
      <c r="B1097" s="655" t="inlineStr">
        <is>
          <t>-</t>
        </is>
      </c>
      <c r="C1097" s="388">
        <f>IF(Extractions!L78=20,Extractions!D78,"")</f>
        <v/>
      </c>
      <c r="D1097" s="388">
        <f>IF(C1097&lt;&gt;"",Extractions!M78,"")</f>
        <v/>
      </c>
      <c r="E1097" s="388" t="inlineStr">
        <is>
          <t>heures</t>
        </is>
      </c>
      <c r="F1097" s="388" t="n"/>
      <c r="G1097" s="388" t="n"/>
      <c r="H1097" s="388" t="n"/>
      <c r="I1097" s="388" t="n"/>
      <c r="J1097" s="388" t="n"/>
      <c r="K1097" s="388" t="n"/>
    </row>
    <row r="1098" ht="15" customHeight="1" s="389">
      <c r="A1098" s="737" t="n"/>
      <c r="B1098" s="655" t="inlineStr">
        <is>
          <t>-</t>
        </is>
      </c>
      <c r="C1098" s="388">
        <f>IF(Extractions!L79=20,Extractions!D79,"")</f>
        <v/>
      </c>
      <c r="D1098" s="388">
        <f>IF(C1098&lt;&gt;"",Extractions!M79,"")</f>
        <v/>
      </c>
      <c r="E1098" s="388" t="inlineStr">
        <is>
          <t>heures</t>
        </is>
      </c>
      <c r="F1098" s="388" t="n"/>
      <c r="G1098" s="388" t="n"/>
      <c r="H1098" s="388" t="n"/>
      <c r="I1098" s="388" t="n"/>
      <c r="J1098" s="388" t="n"/>
      <c r="K1098" s="388" t="n"/>
    </row>
    <row r="1099" ht="15" customHeight="1" s="389">
      <c r="A1099" s="737" t="n"/>
      <c r="B1099" s="655" t="inlineStr">
        <is>
          <t>-</t>
        </is>
      </c>
      <c r="C1099" s="388">
        <f>IF(Extractions!L80=20,Extractions!D80,"")</f>
        <v/>
      </c>
      <c r="D1099" s="388">
        <f>IF(C1099&lt;&gt;"",Extractions!M80,"")</f>
        <v/>
      </c>
      <c r="E1099" s="388" t="inlineStr">
        <is>
          <t>heures</t>
        </is>
      </c>
      <c r="F1099" s="388" t="n"/>
      <c r="G1099" s="388" t="n"/>
      <c r="H1099" s="388" t="n"/>
      <c r="I1099" s="388" t="n"/>
      <c r="J1099" s="388" t="n"/>
      <c r="K1099" s="388" t="n"/>
    </row>
    <row r="1100" ht="15" customHeight="1" s="389">
      <c r="A1100" s="737" t="n"/>
      <c r="B1100" s="655" t="inlineStr">
        <is>
          <t>-</t>
        </is>
      </c>
      <c r="C1100" s="388">
        <f>IF(Extractions!L81=20,Extractions!D81,"")</f>
        <v/>
      </c>
      <c r="D1100" s="388">
        <f>IF(C1100&lt;&gt;"",Extractions!M81,"")</f>
        <v/>
      </c>
      <c r="E1100" s="388" t="inlineStr">
        <is>
          <t>heures</t>
        </is>
      </c>
      <c r="F1100" s="388" t="n"/>
      <c r="G1100" s="388" t="n"/>
      <c r="H1100" s="388" t="n"/>
      <c r="I1100" s="388" t="n"/>
      <c r="J1100" s="388" t="n"/>
      <c r="K1100" s="388" t="n"/>
    </row>
    <row r="1101" ht="15" customHeight="1" s="389">
      <c r="A1101" s="737" t="n"/>
      <c r="B1101" s="655" t="inlineStr">
        <is>
          <t>-</t>
        </is>
      </c>
      <c r="C1101" s="388">
        <f>IF(Extractions!L82=20,Extractions!D82,"")</f>
        <v/>
      </c>
      <c r="D1101" s="388">
        <f>IF(C1101&lt;&gt;"",Extractions!M82,"")</f>
        <v/>
      </c>
      <c r="E1101" s="388" t="inlineStr">
        <is>
          <t>heures</t>
        </is>
      </c>
      <c r="F1101" s="388" t="n"/>
      <c r="G1101" s="388" t="n"/>
      <c r="H1101" s="388" t="n"/>
      <c r="I1101" s="388" t="n"/>
      <c r="J1101" s="388" t="n"/>
      <c r="K1101" s="388" t="n"/>
    </row>
    <row r="1102" ht="15" customHeight="1" s="389">
      <c r="A1102" s="737" t="n"/>
      <c r="B1102" s="655" t="inlineStr">
        <is>
          <t>-</t>
        </is>
      </c>
      <c r="C1102" s="388">
        <f>IF(Extractions!L83=20,Extractions!D83,"")</f>
        <v/>
      </c>
      <c r="D1102" s="388">
        <f>IF(C1102&lt;&gt;"",Extractions!M83,"")</f>
        <v/>
      </c>
      <c r="E1102" s="388" t="inlineStr">
        <is>
          <t>heures</t>
        </is>
      </c>
      <c r="F1102" s="388" t="n"/>
      <c r="G1102" s="388" t="n"/>
      <c r="H1102" s="388" t="n"/>
      <c r="I1102" s="388" t="n"/>
      <c r="J1102" s="388" t="n"/>
      <c r="K1102" s="388" t="n"/>
    </row>
    <row r="1103" ht="15" customHeight="1" s="389">
      <c r="A1103" s="737" t="n"/>
      <c r="B1103" s="655" t="inlineStr">
        <is>
          <t>-</t>
        </is>
      </c>
      <c r="C1103" s="388">
        <f>IF(Extractions!L84=20,Extractions!D84,"")</f>
        <v/>
      </c>
      <c r="D1103" s="388">
        <f>IF(C1103&lt;&gt;"",Extractions!M84,"")</f>
        <v/>
      </c>
      <c r="E1103" s="388" t="inlineStr">
        <is>
          <t>heures</t>
        </is>
      </c>
      <c r="F1103" s="388" t="n"/>
      <c r="G1103" s="388" t="n"/>
      <c r="H1103" s="388" t="n"/>
      <c r="I1103" s="388" t="n"/>
      <c r="J1103" s="388" t="n"/>
      <c r="K1103" s="388" t="n"/>
    </row>
    <row r="1104" ht="15" customHeight="1" s="389">
      <c r="A1104" s="737" t="n"/>
      <c r="B1104" s="655" t="inlineStr">
        <is>
          <t>-</t>
        </is>
      </c>
      <c r="C1104" s="388">
        <f>IF(Extractions!L85=20,Extractions!D85,"")</f>
        <v/>
      </c>
      <c r="D1104" s="388">
        <f>IF(C1104&lt;&gt;"",Extractions!M85,"")</f>
        <v/>
      </c>
      <c r="E1104" s="388" t="inlineStr">
        <is>
          <t>heures</t>
        </is>
      </c>
      <c r="F1104" s="388" t="n"/>
      <c r="G1104" s="388" t="n"/>
      <c r="H1104" s="388" t="n"/>
      <c r="I1104" s="388" t="n"/>
      <c r="J1104" s="388" t="n"/>
      <c r="K1104" s="388" t="n"/>
    </row>
    <row r="1105" ht="15" customHeight="1" s="389">
      <c r="A1105" s="737" t="n"/>
      <c r="B1105" s="655" t="inlineStr">
        <is>
          <t>-</t>
        </is>
      </c>
      <c r="C1105" s="388">
        <f>IF(Extractions!L86=20,Extractions!D86,"")</f>
        <v/>
      </c>
      <c r="D1105" s="388">
        <f>IF(C1105&lt;&gt;"",Extractions!M86,"")</f>
        <v/>
      </c>
      <c r="E1105" s="388" t="inlineStr">
        <is>
          <t>heures</t>
        </is>
      </c>
      <c r="F1105" s="388" t="n"/>
      <c r="G1105" s="388" t="n"/>
      <c r="H1105" s="388" t="n"/>
      <c r="I1105" s="388" t="n"/>
      <c r="J1105" s="388" t="n"/>
      <c r="K1105" s="388" t="n"/>
    </row>
    <row r="1106" ht="15" customHeight="1" s="389">
      <c r="A1106" s="737" t="n"/>
      <c r="B1106" s="655" t="inlineStr">
        <is>
          <t>-</t>
        </is>
      </c>
      <c r="C1106" s="388">
        <f>IF(Extractions!L87=20,Extractions!D87,"")</f>
        <v/>
      </c>
      <c r="D1106" s="388">
        <f>IF(C1106&lt;&gt;"",Extractions!M87,"")</f>
        <v/>
      </c>
      <c r="E1106" s="388" t="inlineStr">
        <is>
          <t>heures</t>
        </is>
      </c>
      <c r="F1106" s="388" t="n"/>
      <c r="G1106" s="388" t="n"/>
      <c r="H1106" s="388" t="n"/>
      <c r="I1106" s="388" t="n"/>
      <c r="J1106" s="388" t="n"/>
      <c r="K1106" s="388" t="n"/>
    </row>
    <row r="1107" ht="15" customHeight="1" s="389">
      <c r="A1107" s="737" t="n"/>
      <c r="B1107" s="655" t="inlineStr">
        <is>
          <t>-</t>
        </is>
      </c>
      <c r="C1107" s="388">
        <f>IF(Extractions!L88=20,Extractions!D88,"")</f>
        <v/>
      </c>
      <c r="D1107" s="388">
        <f>IF(C1107&lt;&gt;"",Extractions!M88,"")</f>
        <v/>
      </c>
      <c r="E1107" s="388" t="inlineStr">
        <is>
          <t>heures</t>
        </is>
      </c>
      <c r="F1107" s="388" t="n"/>
      <c r="G1107" s="388" t="n"/>
      <c r="H1107" s="388" t="n"/>
      <c r="I1107" s="388" t="n"/>
      <c r="J1107" s="388" t="n"/>
      <c r="K1107" s="388" t="n"/>
    </row>
    <row r="1108" ht="15" customHeight="1" s="389">
      <c r="A1108" s="737" t="n"/>
      <c r="B1108" s="655" t="inlineStr">
        <is>
          <t>-</t>
        </is>
      </c>
      <c r="C1108" s="388">
        <f>IF(Extractions!L89=20,Extractions!D89,"")</f>
        <v/>
      </c>
      <c r="D1108" s="388">
        <f>IF(C1108&lt;&gt;"",Extractions!M89,"")</f>
        <v/>
      </c>
      <c r="E1108" s="388" t="inlineStr">
        <is>
          <t>heures</t>
        </is>
      </c>
      <c r="F1108" s="388" t="n"/>
      <c r="G1108" s="388" t="n"/>
      <c r="H1108" s="388" t="n"/>
      <c r="I1108" s="388" t="n"/>
      <c r="J1108" s="388" t="n"/>
      <c r="K1108" s="388" t="n"/>
    </row>
    <row r="1109" ht="15" customHeight="1" s="389">
      <c r="A1109" s="737" t="n"/>
      <c r="B1109" s="655" t="inlineStr">
        <is>
          <t>-</t>
        </is>
      </c>
      <c r="C1109" s="388">
        <f>IF(Extractions!L90=20,Extractions!D90,"")</f>
        <v/>
      </c>
      <c r="D1109" s="388">
        <f>IF(C1109&lt;&gt;"",Extractions!M90,"")</f>
        <v/>
      </c>
      <c r="E1109" s="388" t="inlineStr">
        <is>
          <t>heures</t>
        </is>
      </c>
      <c r="F1109" s="388" t="n"/>
      <c r="G1109" s="388" t="n"/>
      <c r="H1109" s="388" t="n"/>
      <c r="I1109" s="388" t="n"/>
      <c r="J1109" s="388" t="n"/>
      <c r="K1109" s="388" t="n"/>
    </row>
    <row r="1110" ht="15" customHeight="1" s="389">
      <c r="A1110" s="737" t="n"/>
      <c r="B1110" s="655" t="inlineStr">
        <is>
          <t>-</t>
        </is>
      </c>
      <c r="C1110" s="388">
        <f>IF(Extractions!L91=20,Extractions!D91,"")</f>
        <v/>
      </c>
      <c r="D1110" s="388">
        <f>IF(C1110&lt;&gt;"",Extractions!M91,"")</f>
        <v/>
      </c>
      <c r="E1110" s="388" t="inlineStr">
        <is>
          <t>heures</t>
        </is>
      </c>
      <c r="F1110" s="388" t="n"/>
      <c r="G1110" s="388" t="n"/>
      <c r="H1110" s="388" t="n"/>
      <c r="I1110" s="388" t="n"/>
      <c r="J1110" s="388" t="n"/>
      <c r="K1110" s="388" t="n"/>
    </row>
    <row r="1111" ht="15" customHeight="1" s="389">
      <c r="A1111" s="737" t="n"/>
      <c r="B1111" s="655" t="inlineStr">
        <is>
          <t>-</t>
        </is>
      </c>
      <c r="C1111" s="388">
        <f>IF(Extractions!L92=20,Extractions!D92,"")</f>
        <v/>
      </c>
      <c r="D1111" s="388">
        <f>IF(C1111&lt;&gt;"",Extractions!M92,"")</f>
        <v/>
      </c>
      <c r="E1111" s="388" t="inlineStr">
        <is>
          <t>heures</t>
        </is>
      </c>
      <c r="F1111" s="388" t="n"/>
      <c r="G1111" s="388" t="n"/>
      <c r="H1111" s="388" t="n"/>
      <c r="I1111" s="388" t="n"/>
      <c r="J1111" s="388" t="n"/>
      <c r="K1111" s="388" t="n"/>
    </row>
    <row r="1112" ht="15" customHeight="1" s="389">
      <c r="A1112" s="737" t="n"/>
      <c r="B1112" s="655" t="inlineStr">
        <is>
          <t>-</t>
        </is>
      </c>
      <c r="C1112" s="388">
        <f>IF(Extractions!L93=20,Extractions!D93,"")</f>
        <v/>
      </c>
      <c r="D1112" s="388">
        <f>IF(C1112&lt;&gt;"",Extractions!M93,"")</f>
        <v/>
      </c>
      <c r="E1112" s="388" t="inlineStr">
        <is>
          <t>heures</t>
        </is>
      </c>
      <c r="F1112" s="388" t="n"/>
      <c r="G1112" s="388" t="n"/>
      <c r="H1112" s="388" t="n"/>
      <c r="I1112" s="388" t="n"/>
      <c r="J1112" s="388" t="n"/>
      <c r="K1112" s="388" t="n"/>
    </row>
    <row r="1113" ht="15" customHeight="1" s="389">
      <c r="A1113" s="737" t="n"/>
      <c r="B1113" s="655" t="inlineStr">
        <is>
          <t>-</t>
        </is>
      </c>
      <c r="C1113" s="388">
        <f>IF(Extractions!L94=20,Extractions!D94,"")</f>
        <v/>
      </c>
      <c r="D1113" s="388">
        <f>IF(C1113&lt;&gt;"",Extractions!M94,"")</f>
        <v/>
      </c>
      <c r="E1113" s="388" t="inlineStr">
        <is>
          <t>heures</t>
        </is>
      </c>
      <c r="F1113" s="388" t="n"/>
      <c r="G1113" s="388" t="n"/>
      <c r="H1113" s="388" t="n"/>
      <c r="I1113" s="388" t="n"/>
      <c r="J1113" s="388" t="n"/>
      <c r="K1113" s="388" t="n"/>
    </row>
    <row r="1114" ht="15" customHeight="1" s="389">
      <c r="A1114" s="737" t="n"/>
      <c r="B1114" s="655" t="inlineStr">
        <is>
          <t>-</t>
        </is>
      </c>
      <c r="C1114" s="388">
        <f>IF(Extractions!L95=20,Extractions!D95,"")</f>
        <v/>
      </c>
      <c r="D1114" s="388">
        <f>IF(C1114&lt;&gt;"",Extractions!M95,"")</f>
        <v/>
      </c>
      <c r="E1114" s="388" t="inlineStr">
        <is>
          <t>heures</t>
        </is>
      </c>
      <c r="F1114" s="388" t="n"/>
      <c r="G1114" s="388" t="n"/>
      <c r="H1114" s="388" t="n"/>
      <c r="I1114" s="388" t="n"/>
      <c r="J1114" s="388" t="n"/>
      <c r="K1114" s="388" t="n"/>
    </row>
    <row r="1115" ht="15" customHeight="1" s="389">
      <c r="A1115" s="737" t="n"/>
      <c r="B1115" s="655" t="inlineStr">
        <is>
          <t>-</t>
        </is>
      </c>
      <c r="C1115" s="388">
        <f>IF(Extractions!L96=20,Extractions!D96,"")</f>
        <v/>
      </c>
      <c r="D1115" s="388">
        <f>IF(C1115&lt;&gt;"",Extractions!M96,"")</f>
        <v/>
      </c>
      <c r="E1115" s="388" t="inlineStr">
        <is>
          <t>heures</t>
        </is>
      </c>
      <c r="F1115" s="388" t="n"/>
      <c r="G1115" s="388" t="n"/>
      <c r="H1115" s="388" t="n"/>
      <c r="I1115" s="388" t="n"/>
      <c r="J1115" s="388" t="n"/>
      <c r="K1115" s="388" t="n"/>
    </row>
    <row r="1116" ht="15" customHeight="1" s="389">
      <c r="A1116" s="737" t="n"/>
      <c r="B1116" s="655" t="inlineStr">
        <is>
          <t>-</t>
        </is>
      </c>
      <c r="C1116" s="388">
        <f>IF(Extractions!L97=20,Extractions!D97,"")</f>
        <v/>
      </c>
      <c r="D1116" s="388">
        <f>IF(C1116&lt;&gt;"",Extractions!M97,"")</f>
        <v/>
      </c>
      <c r="E1116" s="388" t="inlineStr">
        <is>
          <t>heures</t>
        </is>
      </c>
      <c r="F1116" s="388" t="n"/>
      <c r="G1116" s="388" t="n"/>
      <c r="H1116" s="388" t="n"/>
      <c r="I1116" s="388" t="n"/>
      <c r="J1116" s="388" t="n"/>
      <c r="K1116" s="388" t="n"/>
    </row>
    <row r="1117" ht="15" customHeight="1" s="389">
      <c r="A1117" s="737" t="n"/>
      <c r="B1117" s="655" t="inlineStr">
        <is>
          <t>-</t>
        </is>
      </c>
      <c r="C1117" s="388">
        <f>IF(Extractions!L98=20,Extractions!D98,"")</f>
        <v/>
      </c>
      <c r="D1117" s="388">
        <f>IF(C1117&lt;&gt;"",Extractions!M98,"")</f>
        <v/>
      </c>
      <c r="E1117" s="388" t="inlineStr">
        <is>
          <t>heures</t>
        </is>
      </c>
      <c r="F1117" s="388" t="n"/>
      <c r="G1117" s="388" t="n"/>
      <c r="H1117" s="388" t="n"/>
      <c r="I1117" s="388" t="n"/>
      <c r="J1117" s="388" t="n"/>
      <c r="K1117" s="388" t="n"/>
    </row>
    <row r="1118" ht="15" customHeight="1" s="389">
      <c r="A1118" s="737" t="n"/>
      <c r="B1118" s="655" t="inlineStr">
        <is>
          <t>-</t>
        </is>
      </c>
      <c r="C1118" s="388">
        <f>IF(Extractions!L99=20,Extractions!D99,"")</f>
        <v/>
      </c>
      <c r="D1118" s="388">
        <f>IF(C1118&lt;&gt;"",Extractions!M99,"")</f>
        <v/>
      </c>
      <c r="E1118" s="388" t="inlineStr">
        <is>
          <t>heures</t>
        </is>
      </c>
      <c r="F1118" s="388" t="n"/>
      <c r="G1118" s="388" t="n"/>
      <c r="H1118" s="388" t="n"/>
      <c r="I1118" s="388" t="n"/>
      <c r="J1118" s="388" t="n"/>
      <c r="K1118" s="388" t="n"/>
    </row>
    <row r="1119" ht="15" customHeight="1" s="389">
      <c r="A1119" s="737" t="n"/>
      <c r="B1119" s="655" t="inlineStr">
        <is>
          <t>-</t>
        </is>
      </c>
      <c r="C1119" s="388">
        <f>IF(Extractions!L100=20,Extractions!D100,"")</f>
        <v/>
      </c>
      <c r="D1119" s="388">
        <f>IF(C1119&lt;&gt;"",Extractions!M100,"")</f>
        <v/>
      </c>
      <c r="E1119" s="388" t="inlineStr">
        <is>
          <t>heures</t>
        </is>
      </c>
      <c r="F1119" s="388" t="n"/>
      <c r="G1119" s="388" t="n"/>
      <c r="H1119" s="388" t="n"/>
      <c r="I1119" s="388" t="n"/>
      <c r="J1119" s="388" t="n"/>
      <c r="K1119" s="388" t="n"/>
    </row>
    <row r="1120" ht="15" customHeight="1" s="389">
      <c r="A1120" s="737" t="n"/>
      <c r="B1120" s="655" t="inlineStr">
        <is>
          <t>-</t>
        </is>
      </c>
      <c r="C1120" s="388">
        <f>IF(Extractions!L101=20,Extractions!D101,"")</f>
        <v/>
      </c>
      <c r="D1120" s="388">
        <f>IF(C1120&lt;&gt;"",Extractions!M101,"")</f>
        <v/>
      </c>
      <c r="E1120" s="388" t="inlineStr">
        <is>
          <t>heures</t>
        </is>
      </c>
      <c r="F1120" s="388" t="n"/>
      <c r="G1120" s="388" t="n"/>
      <c r="H1120" s="388" t="n"/>
      <c r="I1120" s="388" t="n"/>
      <c r="J1120" s="388" t="n"/>
      <c r="K1120" s="388" t="n"/>
    </row>
    <row r="1121" ht="15" customHeight="1" s="389">
      <c r="A1121" s="737" t="n"/>
      <c r="B1121" s="655" t="inlineStr">
        <is>
          <t>-</t>
        </is>
      </c>
      <c r="C1121" s="388">
        <f>IF(Extractions!L102=20,Extractions!D102,"")</f>
        <v/>
      </c>
      <c r="D1121" s="388">
        <f>IF(C1121&lt;&gt;"",Extractions!M102,"")</f>
        <v/>
      </c>
      <c r="E1121" s="388" t="inlineStr">
        <is>
          <t>heures</t>
        </is>
      </c>
      <c r="F1121" s="388" t="n"/>
      <c r="G1121" s="388" t="n"/>
      <c r="H1121" s="388" t="n"/>
      <c r="I1121" s="388" t="n"/>
      <c r="J1121" s="388" t="n"/>
      <c r="K1121" s="388" t="n"/>
    </row>
    <row r="1122" ht="15" customHeight="1" s="389">
      <c r="A1122" s="737" t="n"/>
      <c r="B1122" s="655" t="inlineStr">
        <is>
          <t>-</t>
        </is>
      </c>
      <c r="C1122" s="388">
        <f>IF(Extractions!L103=20,Extractions!D103,"")</f>
        <v/>
      </c>
      <c r="D1122" s="388">
        <f>IF(C1122&lt;&gt;"",Extractions!M103,"")</f>
        <v/>
      </c>
      <c r="E1122" s="388" t="inlineStr">
        <is>
          <t>heures</t>
        </is>
      </c>
      <c r="F1122" s="388" t="n"/>
      <c r="G1122" s="388" t="n"/>
      <c r="H1122" s="388" t="n"/>
      <c r="I1122" s="388" t="n"/>
      <c r="J1122" s="388" t="n"/>
      <c r="K1122" s="388" t="n"/>
    </row>
    <row r="1123" ht="15" customHeight="1" s="389">
      <c r="A1123" s="737" t="n"/>
      <c r="B1123" s="655" t="inlineStr">
        <is>
          <t>-</t>
        </is>
      </c>
      <c r="C1123" s="388">
        <f>IF(Extractions!L104=20,Extractions!D104,"")</f>
        <v/>
      </c>
      <c r="D1123" s="388">
        <f>IF(C1123&lt;&gt;"",Extractions!M104,"")</f>
        <v/>
      </c>
      <c r="E1123" s="388" t="inlineStr">
        <is>
          <t>heures</t>
        </is>
      </c>
      <c r="F1123" s="388" t="n"/>
      <c r="G1123" s="388" t="n"/>
      <c r="H1123" s="388" t="n"/>
      <c r="I1123" s="388" t="n"/>
      <c r="J1123" s="388" t="n"/>
      <c r="K1123" s="388" t="n"/>
    </row>
    <row r="1124" ht="15" customHeight="1" s="389">
      <c r="A1124" s="737" t="n"/>
      <c r="B1124" s="655" t="inlineStr">
        <is>
          <t>-</t>
        </is>
      </c>
      <c r="C1124" s="388">
        <f>IF(Extractions!L105=20,Extractions!D105,"")</f>
        <v/>
      </c>
      <c r="D1124" s="388">
        <f>IF(C1124&lt;&gt;"",Extractions!M105,"")</f>
        <v/>
      </c>
      <c r="E1124" s="388" t="inlineStr">
        <is>
          <t>heures</t>
        </is>
      </c>
      <c r="F1124" s="388" t="n"/>
      <c r="G1124" s="388" t="n"/>
      <c r="H1124" s="388" t="n"/>
      <c r="I1124" s="388" t="n"/>
      <c r="J1124" s="388" t="n"/>
      <c r="K1124" s="388" t="n"/>
    </row>
    <row r="1125" ht="15" customHeight="1" s="389">
      <c r="A1125" s="737" t="n"/>
      <c r="B1125" s="655" t="inlineStr">
        <is>
          <t>-</t>
        </is>
      </c>
      <c r="C1125" s="388">
        <f>IF(Extractions!L106=20,Extractions!D106,"")</f>
        <v/>
      </c>
      <c r="D1125" s="388">
        <f>IF(C1125&lt;&gt;"",Extractions!M106,"")</f>
        <v/>
      </c>
      <c r="E1125" s="388" t="inlineStr">
        <is>
          <t>heures</t>
        </is>
      </c>
      <c r="F1125" s="388" t="n"/>
      <c r="G1125" s="388" t="n"/>
      <c r="H1125" s="388" t="n"/>
      <c r="I1125" s="388" t="n"/>
      <c r="J1125" s="388" t="n"/>
      <c r="K1125" s="388" t="n"/>
    </row>
    <row r="1126" ht="15" customHeight="1" s="389">
      <c r="A1126" s="737" t="n"/>
      <c r="B1126" s="655" t="inlineStr">
        <is>
          <t>-</t>
        </is>
      </c>
      <c r="C1126" s="388">
        <f>IF(Extractions!L107=20,Extractions!D107,"")</f>
        <v/>
      </c>
      <c r="D1126" s="388">
        <f>IF(C1126&lt;&gt;"",Extractions!M107,"")</f>
        <v/>
      </c>
      <c r="E1126" s="388" t="inlineStr">
        <is>
          <t>heures</t>
        </is>
      </c>
      <c r="F1126" s="388" t="n"/>
      <c r="G1126" s="388" t="n"/>
      <c r="H1126" s="388" t="n"/>
      <c r="I1126" s="388" t="n"/>
      <c r="J1126" s="388" t="n"/>
      <c r="K1126" s="388" t="n"/>
    </row>
    <row r="1127" ht="15" customHeight="1" s="389">
      <c r="A1127" s="737" t="n"/>
      <c r="B1127" s="655" t="inlineStr">
        <is>
          <t>-</t>
        </is>
      </c>
      <c r="C1127" s="388">
        <f>IF(Extractions!L108=20,Extractions!D108,"")</f>
        <v/>
      </c>
      <c r="D1127" s="388">
        <f>IF(C1127&lt;&gt;"",Extractions!M108,"")</f>
        <v/>
      </c>
      <c r="E1127" s="388" t="inlineStr">
        <is>
          <t>heures</t>
        </is>
      </c>
      <c r="F1127" s="388" t="n"/>
      <c r="G1127" s="388" t="n"/>
      <c r="H1127" s="388" t="n"/>
      <c r="I1127" s="388" t="n"/>
      <c r="J1127" s="388" t="n"/>
      <c r="K1127" s="388" t="n"/>
    </row>
    <row r="1128" ht="15" customHeight="1" s="389">
      <c r="A1128" s="737" t="n"/>
      <c r="B1128" s="655" t="inlineStr">
        <is>
          <t>-</t>
        </is>
      </c>
      <c r="C1128" s="388">
        <f>IF(Extractions!L109=20,Extractions!D109,"")</f>
        <v/>
      </c>
      <c r="D1128" s="388">
        <f>IF(C1128&lt;&gt;"",Extractions!M109,"")</f>
        <v/>
      </c>
      <c r="E1128" s="388" t="inlineStr">
        <is>
          <t>heures</t>
        </is>
      </c>
      <c r="F1128" s="388" t="n"/>
      <c r="G1128" s="388" t="n"/>
      <c r="H1128" s="388" t="n"/>
      <c r="I1128" s="388" t="n"/>
      <c r="J1128" s="388" t="n"/>
      <c r="K1128" s="388" t="n"/>
    </row>
    <row r="1129" ht="15" customHeight="1" s="389">
      <c r="A1129" s="737" t="n"/>
      <c r="B1129" s="655" t="inlineStr">
        <is>
          <t>-</t>
        </is>
      </c>
      <c r="C1129" s="388">
        <f>IF(Extractions!L110=20,Extractions!D110,"")</f>
        <v/>
      </c>
      <c r="D1129" s="388">
        <f>IF(C1129&lt;&gt;"",Extractions!M110,"")</f>
        <v/>
      </c>
      <c r="E1129" s="388" t="inlineStr">
        <is>
          <t>heures</t>
        </is>
      </c>
      <c r="F1129" s="388" t="n"/>
      <c r="G1129" s="388" t="n"/>
      <c r="H1129" s="388" t="n"/>
      <c r="I1129" s="388" t="n"/>
      <c r="J1129" s="388" t="n"/>
      <c r="K1129" s="388" t="n"/>
    </row>
    <row r="1130" ht="15" customHeight="1" s="389">
      <c r="A1130" s="737" t="n"/>
      <c r="B1130" s="655" t="inlineStr">
        <is>
          <t>-</t>
        </is>
      </c>
      <c r="C1130" s="388">
        <f>IF(Extractions!L111=20,Extractions!D111,"")</f>
        <v/>
      </c>
      <c r="D1130" s="388">
        <f>IF(C1130&lt;&gt;"",Extractions!M111,"")</f>
        <v/>
      </c>
      <c r="E1130" s="388" t="inlineStr">
        <is>
          <t>heures</t>
        </is>
      </c>
      <c r="F1130" s="388" t="n"/>
      <c r="G1130" s="388" t="n"/>
      <c r="H1130" s="388" t="n"/>
      <c r="I1130" s="388" t="n"/>
      <c r="J1130" s="388" t="n"/>
      <c r="K1130" s="388" t="n"/>
    </row>
    <row r="1131" ht="15" customHeight="1" s="389">
      <c r="A1131" s="737" t="n"/>
      <c r="B1131" s="655" t="inlineStr">
        <is>
          <t>-</t>
        </is>
      </c>
      <c r="C1131" s="388">
        <f>IF(Extractions!L112=20,Extractions!D112,"")</f>
        <v/>
      </c>
      <c r="D1131" s="388">
        <f>IF(C1131&lt;&gt;"",Extractions!M112,"")</f>
        <v/>
      </c>
      <c r="E1131" s="388" t="inlineStr">
        <is>
          <t>heures</t>
        </is>
      </c>
      <c r="F1131" s="388" t="n"/>
      <c r="G1131" s="388" t="n"/>
      <c r="H1131" s="388" t="n"/>
      <c r="I1131" s="388" t="n"/>
      <c r="J1131" s="388" t="n"/>
      <c r="K1131" s="388" t="n"/>
    </row>
    <row r="1132" ht="15" customHeight="1" s="389">
      <c r="A1132" s="737" t="n"/>
      <c r="B1132" s="655" t="inlineStr">
        <is>
          <t>-</t>
        </is>
      </c>
      <c r="C1132" s="388">
        <f>IF(Extractions!L113=20,Extractions!D113,"")</f>
        <v/>
      </c>
      <c r="D1132" s="388">
        <f>IF(C1132&lt;&gt;"",Extractions!M113,"")</f>
        <v/>
      </c>
      <c r="E1132" s="388" t="inlineStr">
        <is>
          <t>heures</t>
        </is>
      </c>
      <c r="F1132" s="388" t="n"/>
      <c r="G1132" s="388" t="n"/>
      <c r="H1132" s="388" t="n"/>
      <c r="I1132" s="388" t="n"/>
      <c r="J1132" s="388" t="n"/>
      <c r="K1132" s="388" t="n"/>
    </row>
    <row r="1133" ht="15" customHeight="1" s="389">
      <c r="A1133" s="737" t="n"/>
      <c r="B1133" s="655" t="inlineStr">
        <is>
          <t>-</t>
        </is>
      </c>
      <c r="C1133" s="388">
        <f>IF(Extractions!L114=20,Extractions!D114,"")</f>
        <v/>
      </c>
      <c r="D1133" s="388">
        <f>IF(C1133&lt;&gt;"",Extractions!M114,"")</f>
        <v/>
      </c>
      <c r="E1133" s="388" t="inlineStr">
        <is>
          <t>heures</t>
        </is>
      </c>
      <c r="F1133" s="388" t="n"/>
      <c r="G1133" s="388" t="n"/>
      <c r="H1133" s="388" t="n"/>
      <c r="I1133" s="388" t="n"/>
      <c r="J1133" s="388" t="n"/>
      <c r="K1133" s="388" t="n"/>
    </row>
    <row r="1134" ht="15" customHeight="1" s="389">
      <c r="A1134" s="737" t="n"/>
      <c r="B1134" s="655" t="inlineStr">
        <is>
          <t>-</t>
        </is>
      </c>
      <c r="C1134" s="388">
        <f>IF(Extractions!L115=20,Extractions!D115,"")</f>
        <v/>
      </c>
      <c r="D1134" s="388">
        <f>IF(C1134&lt;&gt;"",Extractions!M115,"")</f>
        <v/>
      </c>
      <c r="E1134" s="388" t="inlineStr">
        <is>
          <t>heures</t>
        </is>
      </c>
      <c r="F1134" s="388" t="n"/>
      <c r="G1134" s="388" t="n"/>
      <c r="H1134" s="388" t="n"/>
      <c r="I1134" s="388" t="n"/>
      <c r="J1134" s="388" t="n"/>
      <c r="K1134" s="388" t="n"/>
    </row>
    <row r="1135" ht="15" customHeight="1" s="389">
      <c r="A1135" s="737" t="n"/>
      <c r="B1135" s="655" t="inlineStr">
        <is>
          <t>-</t>
        </is>
      </c>
      <c r="C1135" s="388">
        <f>IF(Extractions!L116=20,Extractions!D116,"")</f>
        <v/>
      </c>
      <c r="D1135" s="388">
        <f>IF(C1135&lt;&gt;"",Extractions!M116,"")</f>
        <v/>
      </c>
      <c r="E1135" s="388" t="inlineStr">
        <is>
          <t>heures</t>
        </is>
      </c>
      <c r="F1135" s="388" t="n"/>
      <c r="G1135" s="388" t="n"/>
      <c r="H1135" s="388" t="n"/>
      <c r="I1135" s="388" t="n"/>
      <c r="J1135" s="388" t="n"/>
      <c r="K1135" s="388" t="n"/>
    </row>
    <row r="1136" ht="15" customHeight="1" s="389">
      <c r="A1136" s="737" t="n"/>
      <c r="B1136" s="655" t="inlineStr">
        <is>
          <t>-</t>
        </is>
      </c>
      <c r="C1136" s="388">
        <f>IF(Extractions!L117=20,Extractions!D117,"")</f>
        <v/>
      </c>
      <c r="D1136" s="388">
        <f>IF(C1136&lt;&gt;"",Extractions!M117,"")</f>
        <v/>
      </c>
      <c r="E1136" s="388" t="inlineStr">
        <is>
          <t>heures</t>
        </is>
      </c>
      <c r="F1136" s="388" t="n"/>
      <c r="G1136" s="388" t="n"/>
      <c r="H1136" s="388" t="n"/>
      <c r="I1136" s="388" t="n"/>
      <c r="J1136" s="388" t="n"/>
      <c r="K1136" s="388" t="n"/>
    </row>
    <row r="1137" ht="15" customHeight="1" s="389">
      <c r="A1137" s="737" t="n"/>
      <c r="B1137" s="655" t="inlineStr">
        <is>
          <t>-</t>
        </is>
      </c>
      <c r="C1137" s="388">
        <f>IF(Extractions!L118=20,Extractions!D118,"")</f>
        <v/>
      </c>
      <c r="D1137" s="388">
        <f>IF(C1137&lt;&gt;"",Extractions!M118,"")</f>
        <v/>
      </c>
      <c r="E1137" s="388" t="inlineStr">
        <is>
          <t>heures</t>
        </is>
      </c>
      <c r="F1137" s="388" t="n"/>
      <c r="G1137" s="388" t="n"/>
      <c r="H1137" s="388" t="n"/>
      <c r="I1137" s="388" t="n"/>
      <c r="J1137" s="388" t="n"/>
      <c r="K1137" s="388" t="n"/>
    </row>
    <row r="1138" ht="15" customHeight="1" s="389">
      <c r="A1138" s="737" t="n"/>
      <c r="B1138" s="655" t="inlineStr">
        <is>
          <t>-</t>
        </is>
      </c>
      <c r="C1138" s="388">
        <f>IF(Extractions!L119=20,Extractions!D119,"")</f>
        <v/>
      </c>
      <c r="D1138" s="388">
        <f>IF(C1138&lt;&gt;"",Extractions!M119,"")</f>
        <v/>
      </c>
      <c r="E1138" s="388" t="inlineStr">
        <is>
          <t>heures</t>
        </is>
      </c>
      <c r="F1138" s="388" t="n"/>
      <c r="G1138" s="388" t="n"/>
      <c r="H1138" s="388" t="n"/>
      <c r="I1138" s="388" t="n"/>
      <c r="J1138" s="388" t="n"/>
      <c r="K1138" s="388" t="n"/>
    </row>
    <row r="1139" ht="15" customHeight="1" s="389">
      <c r="A1139" s="737" t="n"/>
      <c r="B1139" s="655" t="inlineStr">
        <is>
          <t>-</t>
        </is>
      </c>
      <c r="C1139" s="388">
        <f>IF(Extractions!L120=20,Extractions!D120,"")</f>
        <v/>
      </c>
      <c r="D1139" s="388">
        <f>IF(C1139&lt;&gt;"",Extractions!M120,"")</f>
        <v/>
      </c>
      <c r="E1139" s="388" t="inlineStr">
        <is>
          <t>heures</t>
        </is>
      </c>
      <c r="F1139" s="388" t="n"/>
      <c r="G1139" s="388" t="n"/>
      <c r="H1139" s="388" t="n"/>
      <c r="I1139" s="388" t="n"/>
      <c r="J1139" s="388" t="n"/>
      <c r="K1139" s="388" t="n"/>
    </row>
    <row r="1140" ht="15" customHeight="1" s="389">
      <c r="A1140" s="737" t="n"/>
      <c r="B1140" s="655" t="inlineStr">
        <is>
          <t>-</t>
        </is>
      </c>
      <c r="C1140" s="388">
        <f>IF(Extractions!L121=20,Extractions!D121,"")</f>
        <v/>
      </c>
      <c r="D1140" s="388">
        <f>IF(C1140&lt;&gt;"",Extractions!M121,"")</f>
        <v/>
      </c>
      <c r="E1140" s="388" t="inlineStr">
        <is>
          <t>heures</t>
        </is>
      </c>
      <c r="F1140" s="388" t="n"/>
      <c r="G1140" s="388" t="n"/>
      <c r="H1140" s="388" t="n"/>
      <c r="I1140" s="388" t="n"/>
      <c r="J1140" s="388" t="n"/>
      <c r="K1140" s="388" t="n"/>
    </row>
    <row r="1141" ht="15" customHeight="1" s="389">
      <c r="A1141" s="737" t="n"/>
      <c r="B1141" s="655" t="inlineStr">
        <is>
          <t>-</t>
        </is>
      </c>
      <c r="C1141" s="388">
        <f>IF(Extractions!L122=20,Extractions!D122,"")</f>
        <v/>
      </c>
      <c r="D1141" s="388">
        <f>IF(C1141&lt;&gt;"",Extractions!M122,"")</f>
        <v/>
      </c>
      <c r="E1141" s="388" t="inlineStr">
        <is>
          <t>heures</t>
        </is>
      </c>
      <c r="F1141" s="388" t="n"/>
      <c r="G1141" s="388" t="n"/>
      <c r="H1141" s="388" t="n"/>
      <c r="I1141" s="388" t="n"/>
      <c r="J1141" s="388" t="n"/>
      <c r="K1141" s="388" t="n"/>
    </row>
    <row r="1142" ht="15" customHeight="1" s="389">
      <c r="A1142" s="737" t="n"/>
      <c r="B1142" s="655" t="inlineStr">
        <is>
          <t>-</t>
        </is>
      </c>
      <c r="C1142" s="388">
        <f>IF(Extractions!L123=20,Extractions!D123,"")</f>
        <v/>
      </c>
      <c r="D1142" s="388">
        <f>IF(C1142&lt;&gt;"",Extractions!M123,"")</f>
        <v/>
      </c>
      <c r="E1142" s="388" t="inlineStr">
        <is>
          <t>heures</t>
        </is>
      </c>
      <c r="F1142" s="388" t="n"/>
      <c r="G1142" s="388" t="n"/>
      <c r="H1142" s="388" t="n"/>
      <c r="I1142" s="388" t="n"/>
      <c r="J1142" s="388" t="n"/>
      <c r="K1142" s="388" t="n"/>
    </row>
    <row r="1143" ht="15" customHeight="1" s="389">
      <c r="A1143" s="737" t="n"/>
      <c r="B1143" s="655" t="inlineStr">
        <is>
          <t>-</t>
        </is>
      </c>
      <c r="C1143" s="388">
        <f>IF(Extractions!L124=20,Extractions!D124,"")</f>
        <v/>
      </c>
      <c r="D1143" s="388">
        <f>IF(C1143&lt;&gt;"",Extractions!M124,"")</f>
        <v/>
      </c>
      <c r="E1143" s="388" t="inlineStr">
        <is>
          <t>heures</t>
        </is>
      </c>
      <c r="F1143" s="388" t="n"/>
      <c r="G1143" s="388" t="n"/>
      <c r="H1143" s="388" t="n"/>
      <c r="I1143" s="388" t="n"/>
      <c r="J1143" s="388" t="n"/>
      <c r="K1143" s="388" t="n"/>
    </row>
    <row r="1144" ht="15" customHeight="1" s="389">
      <c r="A1144" s="737" t="n"/>
      <c r="B1144" s="655" t="inlineStr">
        <is>
          <t>-</t>
        </is>
      </c>
      <c r="C1144" s="388">
        <f>IF(Extractions!L125=20,Extractions!D125,"")</f>
        <v/>
      </c>
      <c r="D1144" s="388">
        <f>IF(C1144&lt;&gt;"",Extractions!M125,"")</f>
        <v/>
      </c>
      <c r="E1144" s="388" t="inlineStr">
        <is>
          <t>heures</t>
        </is>
      </c>
      <c r="F1144" s="388" t="n"/>
      <c r="G1144" s="388" t="n"/>
      <c r="H1144" s="388" t="n"/>
      <c r="I1144" s="388" t="n"/>
      <c r="J1144" s="388" t="n"/>
      <c r="K1144" s="388" t="n"/>
    </row>
    <row r="1145" ht="15" customHeight="1" s="389">
      <c r="A1145" s="737" t="n"/>
      <c r="B1145" s="655" t="inlineStr">
        <is>
          <t>-</t>
        </is>
      </c>
      <c r="C1145" s="388">
        <f>IF(Extractions!L126=20,Extractions!D126,"")</f>
        <v/>
      </c>
      <c r="D1145" s="388">
        <f>IF(C1145&lt;&gt;"",Extractions!M126,"")</f>
        <v/>
      </c>
      <c r="E1145" s="388" t="inlineStr">
        <is>
          <t>heures</t>
        </is>
      </c>
      <c r="F1145" s="388" t="n"/>
      <c r="G1145" s="388" t="n"/>
      <c r="H1145" s="388" t="n"/>
      <c r="I1145" s="388" t="n"/>
      <c r="J1145" s="388" t="n"/>
      <c r="K1145" s="388" t="n"/>
    </row>
    <row r="1146" ht="15" customHeight="1" s="389">
      <c r="A1146" s="737" t="n"/>
      <c r="B1146" s="655" t="inlineStr">
        <is>
          <t>-</t>
        </is>
      </c>
      <c r="C1146" s="388">
        <f>IF(Extractions!L127=20,Extractions!D127,"")</f>
        <v/>
      </c>
      <c r="D1146" s="388">
        <f>IF(C1146&lt;&gt;"",Extractions!M127,"")</f>
        <v/>
      </c>
      <c r="E1146" s="388" t="inlineStr">
        <is>
          <t>heures</t>
        </is>
      </c>
      <c r="F1146" s="388" t="n"/>
      <c r="G1146" s="388" t="n"/>
      <c r="H1146" s="388" t="n"/>
      <c r="I1146" s="388" t="n"/>
      <c r="J1146" s="388" t="n"/>
      <c r="K1146" s="388" t="n"/>
    </row>
    <row r="1147" ht="15" customHeight="1" s="389">
      <c r="A1147" s="737" t="n"/>
      <c r="B1147" s="655" t="inlineStr">
        <is>
          <t>-</t>
        </is>
      </c>
      <c r="C1147" s="388">
        <f>IF(Extractions!L128=20,Extractions!D128,"")</f>
        <v/>
      </c>
      <c r="D1147" s="388">
        <f>IF(C1147&lt;&gt;"",Extractions!M128,"")</f>
        <v/>
      </c>
      <c r="E1147" s="388" t="inlineStr">
        <is>
          <t>heures</t>
        </is>
      </c>
      <c r="F1147" s="388" t="n"/>
      <c r="G1147" s="388" t="n"/>
      <c r="H1147" s="388" t="n"/>
      <c r="I1147" s="388" t="n"/>
      <c r="J1147" s="388" t="n"/>
      <c r="K1147" s="388" t="n"/>
    </row>
    <row r="1148" ht="15" customHeight="1" s="389">
      <c r="A1148" s="737" t="n"/>
      <c r="B1148" s="655" t="inlineStr">
        <is>
          <t>-</t>
        </is>
      </c>
      <c r="C1148" s="388">
        <f>IF(Extractions!L129=20,Extractions!D129,"")</f>
        <v/>
      </c>
      <c r="D1148" s="388">
        <f>IF(C1148&lt;&gt;"",Extractions!M129,"")</f>
        <v/>
      </c>
      <c r="E1148" s="388" t="inlineStr">
        <is>
          <t>heures</t>
        </is>
      </c>
      <c r="F1148" s="388" t="n"/>
      <c r="G1148" s="388" t="n"/>
      <c r="H1148" s="388" t="n"/>
      <c r="I1148" s="388" t="n"/>
      <c r="J1148" s="388" t="n"/>
      <c r="K1148" s="388" t="n"/>
    </row>
    <row r="1149" ht="15" customHeight="1" s="389">
      <c r="A1149" s="737" t="n"/>
      <c r="B1149" s="655" t="inlineStr">
        <is>
          <t>-</t>
        </is>
      </c>
      <c r="C1149" s="388">
        <f>IF(Extractions!L130=20,Extractions!D130,"")</f>
        <v/>
      </c>
      <c r="D1149" s="388">
        <f>IF(C1149&lt;&gt;"",Extractions!M130,"")</f>
        <v/>
      </c>
      <c r="E1149" s="388" t="inlineStr">
        <is>
          <t>heures</t>
        </is>
      </c>
      <c r="F1149" s="388" t="n"/>
      <c r="G1149" s="388" t="n"/>
      <c r="H1149" s="388" t="n"/>
      <c r="I1149" s="388" t="n"/>
      <c r="J1149" s="388" t="n"/>
      <c r="K1149" s="388" t="n"/>
    </row>
    <row r="1150" ht="15" customHeight="1" s="389">
      <c r="A1150" s="737" t="n"/>
      <c r="B1150" s="655" t="inlineStr">
        <is>
          <t>-</t>
        </is>
      </c>
      <c r="C1150" s="388">
        <f>IF(Extractions!L131=20,Extractions!D131,"")</f>
        <v/>
      </c>
      <c r="D1150" s="388">
        <f>IF(C1150&lt;&gt;"",Extractions!M131,"")</f>
        <v/>
      </c>
      <c r="E1150" s="388" t="inlineStr">
        <is>
          <t>heures</t>
        </is>
      </c>
      <c r="F1150" s="388" t="n"/>
      <c r="G1150" s="388" t="n"/>
      <c r="H1150" s="388" t="n"/>
      <c r="I1150" s="388" t="n"/>
      <c r="J1150" s="388" t="n"/>
      <c r="K1150" s="388" t="n"/>
    </row>
    <row r="1151" ht="15" customHeight="1" s="389">
      <c r="A1151" s="737" t="n"/>
      <c r="B1151" s="655" t="inlineStr">
        <is>
          <t>-</t>
        </is>
      </c>
      <c r="C1151" s="388">
        <f>IF(Extractions!L132=20,Extractions!D132,"")</f>
        <v/>
      </c>
      <c r="D1151" s="388">
        <f>IF(C1151&lt;&gt;"",Extractions!M132,"")</f>
        <v/>
      </c>
      <c r="E1151" s="388" t="inlineStr">
        <is>
          <t>heures</t>
        </is>
      </c>
      <c r="F1151" s="388" t="n"/>
      <c r="G1151" s="388" t="n"/>
      <c r="H1151" s="388" t="n"/>
      <c r="I1151" s="388" t="n"/>
      <c r="J1151" s="388" t="n"/>
      <c r="K1151" s="388" t="n"/>
    </row>
    <row r="1152" ht="15" customHeight="1" s="389">
      <c r="A1152" s="737" t="n"/>
      <c r="B1152" s="655" t="inlineStr">
        <is>
          <t>-</t>
        </is>
      </c>
      <c r="C1152" s="388">
        <f>IF(Extractions!L133=20,Extractions!D133,"")</f>
        <v/>
      </c>
      <c r="D1152" s="388">
        <f>IF(C1152&lt;&gt;"",Extractions!M133,"")</f>
        <v/>
      </c>
      <c r="E1152" s="388" t="inlineStr">
        <is>
          <t>heures</t>
        </is>
      </c>
      <c r="F1152" s="388" t="n"/>
      <c r="G1152" s="388" t="n"/>
      <c r="H1152" s="388" t="n"/>
      <c r="I1152" s="388" t="n"/>
      <c r="J1152" s="388" t="n"/>
      <c r="K1152" s="388" t="n"/>
    </row>
    <row r="1153" ht="15" customHeight="1" s="389">
      <c r="A1153" s="737" t="n"/>
      <c r="B1153" s="655" t="inlineStr">
        <is>
          <t>-</t>
        </is>
      </c>
      <c r="C1153" s="388">
        <f>IF(Extractions!L134=20,Extractions!D134,"")</f>
        <v/>
      </c>
      <c r="D1153" s="388">
        <f>IF(C1153&lt;&gt;"",Extractions!M134,"")</f>
        <v/>
      </c>
      <c r="E1153" s="388" t="inlineStr">
        <is>
          <t>heures</t>
        </is>
      </c>
      <c r="F1153" s="388" t="n"/>
      <c r="G1153" s="388" t="n"/>
      <c r="H1153" s="388" t="n"/>
      <c r="I1153" s="388" t="n"/>
      <c r="J1153" s="388" t="n"/>
      <c r="K1153" s="388" t="n"/>
    </row>
    <row r="1154" ht="15" customHeight="1" s="389">
      <c r="A1154" s="737" t="n"/>
      <c r="B1154" s="655" t="inlineStr">
        <is>
          <t>-</t>
        </is>
      </c>
      <c r="C1154" s="388">
        <f>IF(Extractions!L135=20,Extractions!D135,"")</f>
        <v/>
      </c>
      <c r="D1154" s="388">
        <f>IF(C1154&lt;&gt;"",Extractions!M135,"")</f>
        <v/>
      </c>
      <c r="E1154" s="388" t="inlineStr">
        <is>
          <t>heures</t>
        </is>
      </c>
      <c r="F1154" s="388" t="n"/>
      <c r="G1154" s="388" t="n"/>
      <c r="H1154" s="388" t="n"/>
      <c r="I1154" s="388" t="n"/>
      <c r="J1154" s="388" t="n"/>
      <c r="K1154" s="388" t="n"/>
    </row>
    <row r="1155" ht="15" customHeight="1" s="389">
      <c r="A1155" s="737" t="n"/>
      <c r="B1155" s="655" t="inlineStr">
        <is>
          <t>-</t>
        </is>
      </c>
      <c r="C1155" s="388">
        <f>IF(Extractions!L136=20,Extractions!D136,"")</f>
        <v/>
      </c>
      <c r="D1155" s="388">
        <f>IF(C1155&lt;&gt;"",Extractions!M136,"")</f>
        <v/>
      </c>
      <c r="E1155" s="388" t="inlineStr">
        <is>
          <t>heures</t>
        </is>
      </c>
      <c r="F1155" s="388" t="n"/>
      <c r="G1155" s="388" t="n"/>
      <c r="H1155" s="388" t="n"/>
      <c r="I1155" s="388" t="n"/>
      <c r="J1155" s="388" t="n"/>
      <c r="K1155" s="388" t="n"/>
    </row>
    <row r="1156" ht="15" customHeight="1" s="389">
      <c r="A1156" s="737" t="n"/>
      <c r="B1156" s="655" t="inlineStr">
        <is>
          <t>-</t>
        </is>
      </c>
      <c r="C1156" s="388">
        <f>IF(Extractions!L137=20,Extractions!D137,"")</f>
        <v/>
      </c>
      <c r="D1156" s="388">
        <f>IF(C1156&lt;&gt;"",Extractions!M137,"")</f>
        <v/>
      </c>
      <c r="E1156" s="388" t="inlineStr">
        <is>
          <t>heures</t>
        </is>
      </c>
      <c r="F1156" s="388" t="n"/>
      <c r="G1156" s="388" t="n"/>
      <c r="H1156" s="388" t="n"/>
      <c r="I1156" s="388" t="n"/>
      <c r="J1156" s="388" t="n"/>
      <c r="K1156" s="388" t="n"/>
    </row>
    <row r="1157" ht="15" customHeight="1" s="389">
      <c r="A1157" s="737" t="n"/>
      <c r="B1157" s="655" t="inlineStr">
        <is>
          <t>-</t>
        </is>
      </c>
      <c r="C1157" s="388">
        <f>IF(Extractions!L138=20,Extractions!D138,"")</f>
        <v/>
      </c>
      <c r="D1157" s="388">
        <f>IF(C1157&lt;&gt;"",Extractions!M138,"")</f>
        <v/>
      </c>
      <c r="E1157" s="388" t="inlineStr">
        <is>
          <t>heures</t>
        </is>
      </c>
      <c r="F1157" s="388" t="n"/>
      <c r="G1157" s="388" t="n"/>
      <c r="H1157" s="388" t="n"/>
      <c r="I1157" s="388" t="n"/>
      <c r="J1157" s="388" t="n"/>
      <c r="K1157" s="388" t="n"/>
    </row>
    <row r="1158" ht="15" customHeight="1" s="389">
      <c r="A1158" s="737" t="n"/>
      <c r="B1158" s="655" t="inlineStr">
        <is>
          <t>-</t>
        </is>
      </c>
      <c r="C1158" s="388">
        <f>IF(Extractions!L139=20,Extractions!D139,"")</f>
        <v/>
      </c>
      <c r="D1158" s="388">
        <f>IF(C1158&lt;&gt;"",Extractions!M139,"")</f>
        <v/>
      </c>
      <c r="E1158" s="388" t="inlineStr">
        <is>
          <t>heures</t>
        </is>
      </c>
      <c r="F1158" s="388" t="n"/>
      <c r="G1158" s="388" t="n"/>
      <c r="H1158" s="388" t="n"/>
      <c r="I1158" s="388" t="n"/>
      <c r="J1158" s="388" t="n"/>
      <c r="K1158" s="388" t="n"/>
    </row>
    <row r="1159" ht="15" customHeight="1" s="389">
      <c r="A1159" s="737" t="n"/>
      <c r="B1159" s="655" t="inlineStr">
        <is>
          <t>-</t>
        </is>
      </c>
      <c r="C1159" s="388">
        <f>IF(Extractions!L140=20,Extractions!D140,"")</f>
        <v/>
      </c>
      <c r="D1159" s="388">
        <f>IF(C1159&lt;&gt;"",Extractions!M140,"")</f>
        <v/>
      </c>
      <c r="E1159" s="388" t="inlineStr">
        <is>
          <t>heures</t>
        </is>
      </c>
      <c r="F1159" s="388" t="n"/>
      <c r="G1159" s="388" t="n"/>
      <c r="H1159" s="388" t="n"/>
      <c r="I1159" s="388" t="n"/>
      <c r="J1159" s="388" t="n"/>
      <c r="K1159" s="388" t="n"/>
    </row>
    <row r="1160" ht="15" customHeight="1" s="389">
      <c r="A1160" s="737" t="n"/>
      <c r="B1160" s="655" t="inlineStr">
        <is>
          <t>-</t>
        </is>
      </c>
      <c r="C1160" s="388">
        <f>IF(Extractions!L141=20,Extractions!D141,"")</f>
        <v/>
      </c>
      <c r="D1160" s="388">
        <f>IF(C1160&lt;&gt;"",Extractions!M141,"")</f>
        <v/>
      </c>
      <c r="E1160" s="388" t="inlineStr">
        <is>
          <t>heures</t>
        </is>
      </c>
      <c r="F1160" s="388" t="n"/>
      <c r="G1160" s="388" t="n"/>
      <c r="H1160" s="388" t="n"/>
      <c r="I1160" s="388" t="n"/>
      <c r="J1160" s="388" t="n"/>
      <c r="K1160" s="388" t="n"/>
    </row>
    <row r="1161" ht="15" customHeight="1" s="389">
      <c r="A1161" s="737" t="n"/>
      <c r="B1161" s="655" t="inlineStr">
        <is>
          <t>-</t>
        </is>
      </c>
      <c r="C1161" s="388">
        <f>IF(Extractions!L142=20,Extractions!D142,"")</f>
        <v/>
      </c>
      <c r="D1161" s="388">
        <f>IF(C1161&lt;&gt;"",Extractions!M142,"")</f>
        <v/>
      </c>
      <c r="E1161" s="388" t="inlineStr">
        <is>
          <t>heures</t>
        </is>
      </c>
      <c r="F1161" s="388" t="n"/>
      <c r="G1161" s="388" t="n"/>
      <c r="H1161" s="388" t="n"/>
      <c r="I1161" s="388" t="n"/>
      <c r="J1161" s="388" t="n"/>
      <c r="K1161" s="388" t="n"/>
    </row>
    <row r="1162" ht="15" customHeight="1" s="389">
      <c r="A1162" s="737" t="n"/>
      <c r="B1162" s="655" t="inlineStr">
        <is>
          <t>-</t>
        </is>
      </c>
      <c r="C1162" s="388">
        <f>IF(Extractions!L143=20,Extractions!D143,"")</f>
        <v/>
      </c>
      <c r="D1162" s="388">
        <f>IF(C1162&lt;&gt;"",Extractions!M143,"")</f>
        <v/>
      </c>
      <c r="E1162" s="388" t="inlineStr">
        <is>
          <t>heures</t>
        </is>
      </c>
      <c r="F1162" s="388" t="n"/>
      <c r="G1162" s="388" t="n"/>
      <c r="H1162" s="388" t="n"/>
      <c r="I1162" s="388" t="n"/>
      <c r="J1162" s="388" t="n"/>
      <c r="K1162" s="388" t="n"/>
    </row>
    <row r="1163" ht="15" customHeight="1" s="389">
      <c r="A1163" s="737" t="n"/>
      <c r="B1163" s="655" t="inlineStr">
        <is>
          <t>-</t>
        </is>
      </c>
      <c r="C1163" s="388">
        <f>IF(Extractions!L144=20,Extractions!D144,"")</f>
        <v/>
      </c>
      <c r="D1163" s="388">
        <f>IF(C1163&lt;&gt;"",Extractions!M144,"")</f>
        <v/>
      </c>
      <c r="E1163" s="388" t="inlineStr">
        <is>
          <t>heures</t>
        </is>
      </c>
      <c r="F1163" s="388" t="n"/>
      <c r="G1163" s="388" t="n"/>
      <c r="H1163" s="388" t="n"/>
      <c r="I1163" s="388" t="n"/>
      <c r="J1163" s="388" t="n"/>
      <c r="K1163" s="388" t="n"/>
    </row>
    <row r="1164" ht="15" customHeight="1" s="389">
      <c r="A1164" s="737" t="n"/>
      <c r="B1164" s="655" t="inlineStr">
        <is>
          <t>-</t>
        </is>
      </c>
      <c r="C1164" s="388">
        <f>IF(Extractions!L145=20,Extractions!D145,"")</f>
        <v/>
      </c>
      <c r="D1164" s="388">
        <f>IF(C1164&lt;&gt;"",Extractions!M145,"")</f>
        <v/>
      </c>
      <c r="E1164" s="388" t="inlineStr">
        <is>
          <t>heures</t>
        </is>
      </c>
      <c r="F1164" s="388" t="n"/>
      <c r="G1164" s="388" t="n"/>
      <c r="H1164" s="388" t="n"/>
      <c r="I1164" s="388" t="n"/>
      <c r="J1164" s="388" t="n"/>
      <c r="K1164" s="388" t="n"/>
    </row>
    <row r="1165" ht="15" customHeight="1" s="389">
      <c r="A1165" s="737" t="n"/>
      <c r="B1165" s="655" t="inlineStr">
        <is>
          <t>-</t>
        </is>
      </c>
      <c r="C1165" s="388">
        <f>IF(Extractions!L146=20,Extractions!D146,"")</f>
        <v/>
      </c>
      <c r="D1165" s="388">
        <f>IF(C1165&lt;&gt;"",Extractions!M146,"")</f>
        <v/>
      </c>
      <c r="E1165" s="388" t="inlineStr">
        <is>
          <t>heures</t>
        </is>
      </c>
      <c r="F1165" s="388" t="n"/>
      <c r="G1165" s="388" t="n"/>
      <c r="H1165" s="388" t="n"/>
      <c r="I1165" s="388" t="n"/>
      <c r="J1165" s="388" t="n"/>
      <c r="K1165" s="388" t="n"/>
    </row>
    <row r="1166" ht="15" customHeight="1" s="389">
      <c r="A1166" s="737" t="n"/>
      <c r="B1166" s="655" t="inlineStr">
        <is>
          <t>-</t>
        </is>
      </c>
      <c r="C1166" s="388">
        <f>IF(Extractions!L147=20,Extractions!D147,"")</f>
        <v/>
      </c>
      <c r="D1166" s="388">
        <f>IF(C1166&lt;&gt;"",Extractions!M147,"")</f>
        <v/>
      </c>
      <c r="E1166" s="388" t="inlineStr">
        <is>
          <t>heures</t>
        </is>
      </c>
      <c r="F1166" s="388" t="n"/>
      <c r="G1166" s="388" t="n"/>
      <c r="H1166" s="388" t="n"/>
      <c r="I1166" s="388" t="n"/>
      <c r="J1166" s="388" t="n"/>
      <c r="K1166" s="388" t="n"/>
    </row>
    <row r="1167" ht="15" customHeight="1" s="389">
      <c r="A1167" s="737" t="n"/>
      <c r="B1167" s="655" t="inlineStr">
        <is>
          <t>-</t>
        </is>
      </c>
      <c r="C1167" s="388">
        <f>IF(Extractions!L148=20,Extractions!D148,"")</f>
        <v/>
      </c>
      <c r="D1167" s="388">
        <f>IF(C1167&lt;&gt;"",Extractions!M148,"")</f>
        <v/>
      </c>
      <c r="E1167" s="388" t="inlineStr">
        <is>
          <t>heures</t>
        </is>
      </c>
      <c r="F1167" s="388" t="n"/>
      <c r="G1167" s="388" t="n"/>
      <c r="H1167" s="388" t="n"/>
      <c r="I1167" s="388" t="n"/>
      <c r="J1167" s="388" t="n"/>
      <c r="K1167" s="388" t="n"/>
    </row>
    <row r="1168" ht="15" customHeight="1" s="389">
      <c r="A1168" s="737" t="n"/>
      <c r="B1168" s="655" t="inlineStr">
        <is>
          <t>-</t>
        </is>
      </c>
      <c r="C1168" s="388">
        <f>IF(Extractions!L149=20,Extractions!D149,"")</f>
        <v/>
      </c>
      <c r="D1168" s="388">
        <f>IF(C1168&lt;&gt;"",Extractions!M149,"")</f>
        <v/>
      </c>
      <c r="E1168" s="388" t="inlineStr">
        <is>
          <t>heures</t>
        </is>
      </c>
      <c r="F1168" s="388" t="n"/>
      <c r="G1168" s="388" t="n"/>
      <c r="H1168" s="388" t="n"/>
      <c r="I1168" s="388" t="n"/>
      <c r="J1168" s="388" t="n"/>
      <c r="K1168" s="388" t="n"/>
    </row>
    <row r="1169" ht="15" customHeight="1" s="389">
      <c r="A1169" s="737" t="n"/>
      <c r="B1169" s="655" t="inlineStr">
        <is>
          <t>-</t>
        </is>
      </c>
      <c r="C1169" s="388">
        <f>IF(Extractions!L150=20,Extractions!D150,"")</f>
        <v/>
      </c>
      <c r="D1169" s="388">
        <f>IF(C1169&lt;&gt;"",Extractions!M150,"")</f>
        <v/>
      </c>
      <c r="E1169" s="388" t="inlineStr">
        <is>
          <t>heures</t>
        </is>
      </c>
      <c r="F1169" s="388" t="n"/>
      <c r="G1169" s="388" t="n"/>
      <c r="H1169" s="388" t="n"/>
      <c r="I1169" s="388" t="n"/>
      <c r="J1169" s="388" t="n"/>
      <c r="K1169" s="388" t="n"/>
    </row>
    <row r="1170" ht="15" customHeight="1" s="389">
      <c r="A1170" s="737" t="n"/>
      <c r="B1170" s="655" t="inlineStr">
        <is>
          <t>-</t>
        </is>
      </c>
      <c r="C1170" s="388">
        <f>IF(Extractions!L151=20,Extractions!D151,"")</f>
        <v/>
      </c>
      <c r="D1170" s="388">
        <f>IF(C1170&lt;&gt;"",Extractions!M151,"")</f>
        <v/>
      </c>
      <c r="E1170" s="388" t="inlineStr">
        <is>
          <t>heures</t>
        </is>
      </c>
      <c r="F1170" s="388" t="n"/>
      <c r="G1170" s="388" t="n"/>
      <c r="H1170" s="388" t="n"/>
      <c r="I1170" s="388" t="n"/>
      <c r="J1170" s="388" t="n"/>
      <c r="K1170" s="388" t="n"/>
    </row>
    <row r="1171" ht="15" customHeight="1" s="389">
      <c r="A1171" s="737" t="n"/>
      <c r="B1171" s="655" t="inlineStr">
        <is>
          <t>-</t>
        </is>
      </c>
      <c r="C1171" s="388">
        <f>IF(Extractions!L152=20,Extractions!D152,"")</f>
        <v/>
      </c>
      <c r="D1171" s="388">
        <f>IF(C1171&lt;&gt;"",Extractions!M152,"")</f>
        <v/>
      </c>
      <c r="E1171" s="388" t="inlineStr">
        <is>
          <t>heures</t>
        </is>
      </c>
      <c r="F1171" s="388" t="n"/>
      <c r="G1171" s="388" t="n"/>
      <c r="H1171" s="388" t="n"/>
      <c r="I1171" s="388" t="n"/>
      <c r="J1171" s="388" t="n"/>
      <c r="K1171" s="388" t="n"/>
    </row>
    <row r="1172" ht="15" customHeight="1" s="389">
      <c r="A1172" s="737" t="n"/>
      <c r="B1172" s="655" t="inlineStr">
        <is>
          <t>-</t>
        </is>
      </c>
      <c r="C1172" s="388">
        <f>IF(Extractions!L153=20,Extractions!D153,"")</f>
        <v/>
      </c>
      <c r="D1172" s="388">
        <f>IF(C1172&lt;&gt;"",Extractions!M153,"")</f>
        <v/>
      </c>
      <c r="E1172" s="388" t="inlineStr">
        <is>
          <t>heures</t>
        </is>
      </c>
      <c r="F1172" s="388" t="n"/>
      <c r="G1172" s="388" t="n"/>
      <c r="H1172" s="388" t="n"/>
      <c r="I1172" s="388" t="n"/>
      <c r="J1172" s="388" t="n"/>
      <c r="K1172" s="388" t="n"/>
    </row>
    <row r="1173" ht="15" customHeight="1" s="389">
      <c r="A1173" s="737" t="n"/>
      <c r="B1173" s="655" t="inlineStr">
        <is>
          <t>-</t>
        </is>
      </c>
      <c r="C1173" s="388">
        <f>IF(Extractions!L154=20,Extractions!D154,"")</f>
        <v/>
      </c>
      <c r="D1173" s="388">
        <f>IF(C1173&lt;&gt;"",Extractions!M154,"")</f>
        <v/>
      </c>
      <c r="E1173" s="388" t="inlineStr">
        <is>
          <t>heures</t>
        </is>
      </c>
      <c r="F1173" s="388" t="n"/>
      <c r="G1173" s="388" t="n"/>
      <c r="H1173" s="388" t="n"/>
      <c r="I1173" s="388" t="n"/>
      <c r="J1173" s="388" t="n"/>
      <c r="K1173" s="388" t="n"/>
    </row>
    <row r="1174" ht="15" customHeight="1" s="389">
      <c r="A1174" s="737" t="n"/>
      <c r="B1174" s="655" t="inlineStr">
        <is>
          <t>-</t>
        </is>
      </c>
      <c r="C1174" s="388">
        <f>IF(Extractions!L155=20,Extractions!D155,"")</f>
        <v/>
      </c>
      <c r="D1174" s="388">
        <f>IF(C1174&lt;&gt;"",Extractions!M155,"")</f>
        <v/>
      </c>
      <c r="E1174" s="388" t="inlineStr">
        <is>
          <t>heures</t>
        </is>
      </c>
      <c r="F1174" s="388" t="n"/>
      <c r="G1174" s="388" t="n"/>
      <c r="H1174" s="388" t="n"/>
      <c r="I1174" s="388" t="n"/>
      <c r="J1174" s="388" t="n"/>
      <c r="K1174" s="388" t="n"/>
    </row>
    <row r="1175" ht="15" customHeight="1" s="389">
      <c r="A1175" s="737" t="n"/>
      <c r="B1175" s="655" t="inlineStr">
        <is>
          <t>-</t>
        </is>
      </c>
      <c r="C1175" s="388">
        <f>IF(Extractions!L156=20,Extractions!D156,"")</f>
        <v/>
      </c>
      <c r="D1175" s="388">
        <f>IF(C1175&lt;&gt;"",Extractions!M156,"")</f>
        <v/>
      </c>
      <c r="E1175" s="388" t="inlineStr">
        <is>
          <t>heures</t>
        </is>
      </c>
      <c r="F1175" s="388" t="n"/>
      <c r="G1175" s="388" t="n"/>
      <c r="H1175" s="388" t="n"/>
      <c r="I1175" s="388" t="n"/>
      <c r="J1175" s="388" t="n"/>
      <c r="K1175" s="388" t="n"/>
    </row>
    <row r="1176" ht="15" customHeight="1" s="389">
      <c r="A1176" s="737" t="n"/>
      <c r="B1176" s="655" t="inlineStr">
        <is>
          <t>-</t>
        </is>
      </c>
      <c r="C1176" s="388">
        <f>IF(Extractions!L157=20,Extractions!D157,"")</f>
        <v/>
      </c>
      <c r="D1176" s="388">
        <f>IF(C1176&lt;&gt;"",Extractions!M157,"")</f>
        <v/>
      </c>
      <c r="E1176" s="388" t="inlineStr">
        <is>
          <t>heures</t>
        </is>
      </c>
      <c r="F1176" s="388" t="n"/>
      <c r="G1176" s="388" t="n"/>
      <c r="H1176" s="388" t="n"/>
      <c r="I1176" s="388" t="n"/>
      <c r="J1176" s="388" t="n"/>
      <c r="K1176" s="388" t="n"/>
    </row>
    <row r="1177" ht="15" customHeight="1" s="389">
      <c r="A1177" s="737" t="n"/>
      <c r="B1177" s="655" t="inlineStr">
        <is>
          <t>-</t>
        </is>
      </c>
      <c r="C1177" s="388">
        <f>IF(Extractions!L158=20,Extractions!D158,"")</f>
        <v/>
      </c>
      <c r="D1177" s="388">
        <f>IF(C1177&lt;&gt;"",Extractions!M158,"")</f>
        <v/>
      </c>
      <c r="E1177" s="388" t="inlineStr">
        <is>
          <t>heures</t>
        </is>
      </c>
      <c r="F1177" s="388" t="n"/>
      <c r="G1177" s="388" t="n"/>
      <c r="H1177" s="388" t="n"/>
      <c r="I1177" s="388" t="n"/>
      <c r="J1177" s="388" t="n"/>
      <c r="K1177" s="388" t="n"/>
    </row>
    <row r="1178" ht="15" customHeight="1" s="389">
      <c r="A1178" s="737" t="n"/>
      <c r="B1178" s="655" t="inlineStr">
        <is>
          <t>-</t>
        </is>
      </c>
      <c r="C1178" s="388">
        <f>IF(Extractions!L159=20,Extractions!D159,"")</f>
        <v/>
      </c>
      <c r="D1178" s="388">
        <f>IF(C1178&lt;&gt;"",Extractions!M159,"")</f>
        <v/>
      </c>
      <c r="E1178" s="388" t="inlineStr">
        <is>
          <t>heures</t>
        </is>
      </c>
      <c r="F1178" s="388" t="n"/>
      <c r="G1178" s="388" t="n"/>
      <c r="H1178" s="388" t="n"/>
      <c r="I1178" s="388" t="n"/>
      <c r="J1178" s="388" t="n"/>
      <c r="K1178" s="388" t="n"/>
    </row>
    <row r="1179" ht="15" customHeight="1" s="389">
      <c r="A1179" s="737" t="n"/>
      <c r="B1179" s="655" t="inlineStr">
        <is>
          <t>-</t>
        </is>
      </c>
      <c r="C1179" s="388">
        <f>IF(Extractions!L160=20,Extractions!D160,"")</f>
        <v/>
      </c>
      <c r="D1179" s="388">
        <f>IF(C1179&lt;&gt;"",Extractions!M160,"")</f>
        <v/>
      </c>
      <c r="E1179" s="388" t="inlineStr">
        <is>
          <t>heures</t>
        </is>
      </c>
      <c r="F1179" s="388" t="n"/>
      <c r="G1179" s="388" t="n"/>
      <c r="H1179" s="388" t="n"/>
      <c r="I1179" s="388" t="n"/>
      <c r="J1179" s="388" t="n"/>
      <c r="K1179" s="388" t="n"/>
    </row>
    <row r="1180" ht="15" customHeight="1" s="389">
      <c r="A1180" s="737" t="n"/>
      <c r="B1180" s="655" t="inlineStr">
        <is>
          <t>-</t>
        </is>
      </c>
      <c r="C1180" s="388">
        <f>IF(Extractions!L161=20,Extractions!D161,"")</f>
        <v/>
      </c>
      <c r="D1180" s="388">
        <f>IF(C1180&lt;&gt;"",Extractions!M161,"")</f>
        <v/>
      </c>
      <c r="E1180" s="388" t="inlineStr">
        <is>
          <t>heures</t>
        </is>
      </c>
      <c r="F1180" s="388" t="n"/>
      <c r="G1180" s="388" t="n"/>
      <c r="H1180" s="388" t="n"/>
      <c r="I1180" s="388" t="n"/>
      <c r="J1180" s="388" t="n"/>
      <c r="K1180" s="388" t="n"/>
    </row>
    <row r="1181" ht="15" customHeight="1" s="389">
      <c r="A1181" s="737" t="n"/>
      <c r="B1181" s="655" t="inlineStr">
        <is>
          <t>-</t>
        </is>
      </c>
      <c r="C1181" s="388">
        <f>IF(Extractions!L162=20,Extractions!D162,"")</f>
        <v/>
      </c>
      <c r="D1181" s="388">
        <f>IF(C1181&lt;&gt;"",Extractions!M162,"")</f>
        <v/>
      </c>
      <c r="E1181" s="388" t="inlineStr">
        <is>
          <t>heures</t>
        </is>
      </c>
      <c r="F1181" s="388" t="n"/>
      <c r="G1181" s="388" t="n"/>
      <c r="H1181" s="388" t="n"/>
      <c r="I1181" s="388" t="n"/>
      <c r="J1181" s="388" t="n"/>
      <c r="K1181" s="388" t="n"/>
    </row>
    <row r="1182" ht="15" customHeight="1" s="389">
      <c r="A1182" s="737" t="n"/>
      <c r="B1182" s="655" t="inlineStr">
        <is>
          <t>-</t>
        </is>
      </c>
      <c r="C1182" s="388">
        <f>IF(Extractions!L163=20,Extractions!D163,"")</f>
        <v/>
      </c>
      <c r="D1182" s="388">
        <f>IF(C1182&lt;&gt;"",Extractions!M163,"")</f>
        <v/>
      </c>
      <c r="E1182" s="388" t="inlineStr">
        <is>
          <t>heures</t>
        </is>
      </c>
      <c r="F1182" s="388" t="n"/>
      <c r="G1182" s="388" t="n"/>
      <c r="H1182" s="388" t="n"/>
      <c r="I1182" s="388" t="n"/>
      <c r="J1182" s="388" t="n"/>
      <c r="K1182" s="388" t="n"/>
    </row>
    <row r="1183" ht="15" customHeight="1" s="389">
      <c r="A1183" s="737" t="n"/>
      <c r="B1183" s="655" t="inlineStr">
        <is>
          <t>-</t>
        </is>
      </c>
      <c r="C1183" s="388">
        <f>IF(Extractions!L164=20,Extractions!D164,"")</f>
        <v/>
      </c>
      <c r="D1183" s="388">
        <f>IF(C1183&lt;&gt;"",Extractions!M164,"")</f>
        <v/>
      </c>
      <c r="E1183" s="388" t="inlineStr">
        <is>
          <t>heures</t>
        </is>
      </c>
      <c r="F1183" s="388" t="n"/>
      <c r="G1183" s="388" t="n"/>
      <c r="H1183" s="388" t="n"/>
      <c r="I1183" s="388" t="n"/>
      <c r="J1183" s="388" t="n"/>
      <c r="K1183" s="388" t="n"/>
    </row>
    <row r="1184" ht="15" customHeight="1" s="389">
      <c r="A1184" s="737" t="n"/>
      <c r="B1184" s="655" t="inlineStr">
        <is>
          <t>-</t>
        </is>
      </c>
      <c r="C1184" s="388">
        <f>IF(Extractions!L165=20,Extractions!D165,"")</f>
        <v/>
      </c>
      <c r="D1184" s="388">
        <f>IF(C1184&lt;&gt;"",Extractions!M165,"")</f>
        <v/>
      </c>
      <c r="E1184" s="388" t="inlineStr">
        <is>
          <t>heures</t>
        </is>
      </c>
      <c r="F1184" s="388" t="n"/>
      <c r="G1184" s="388" t="n"/>
      <c r="H1184" s="388" t="n"/>
      <c r="I1184" s="388" t="n"/>
      <c r="J1184" s="388" t="n"/>
      <c r="K1184" s="388" t="n"/>
    </row>
    <row r="1185" ht="15" customHeight="1" s="389">
      <c r="A1185" s="737" t="n"/>
      <c r="B1185" s="655" t="inlineStr">
        <is>
          <t>-</t>
        </is>
      </c>
      <c r="C1185" s="388">
        <f>IF(Extractions!L166=20,Extractions!D166,"")</f>
        <v/>
      </c>
      <c r="D1185" s="388">
        <f>IF(C1185&lt;&gt;"",Extractions!M166,"")</f>
        <v/>
      </c>
      <c r="E1185" s="388" t="inlineStr">
        <is>
          <t>heures</t>
        </is>
      </c>
      <c r="F1185" s="388" t="n"/>
      <c r="G1185" s="388" t="n"/>
      <c r="H1185" s="388" t="n"/>
      <c r="I1185" s="388" t="n"/>
      <c r="J1185" s="388" t="n"/>
      <c r="K1185" s="388" t="n"/>
    </row>
    <row r="1186" ht="15" customHeight="1" s="389">
      <c r="A1186" s="737" t="n"/>
      <c r="B1186" s="655" t="inlineStr">
        <is>
          <t>-</t>
        </is>
      </c>
      <c r="C1186" s="388">
        <f>IF(Extractions!L167=20,Extractions!D167,"")</f>
        <v/>
      </c>
      <c r="D1186" s="388">
        <f>IF(C1186&lt;&gt;"",Extractions!M167,"")</f>
        <v/>
      </c>
      <c r="E1186" s="388" t="inlineStr">
        <is>
          <t>heures</t>
        </is>
      </c>
      <c r="F1186" s="388" t="n"/>
      <c r="G1186" s="388" t="n"/>
      <c r="H1186" s="388" t="n"/>
      <c r="I1186" s="388" t="n"/>
      <c r="J1186" s="388" t="n"/>
      <c r="K1186" s="388" t="n"/>
    </row>
    <row r="1187" ht="15" customHeight="1" s="389">
      <c r="A1187" s="737" t="n"/>
      <c r="B1187" s="655" t="inlineStr">
        <is>
          <t>-</t>
        </is>
      </c>
      <c r="C1187" s="388">
        <f>IF(Extractions!L168=20,Extractions!D168,"")</f>
        <v/>
      </c>
      <c r="D1187" s="388">
        <f>IF(C1187&lt;&gt;"",Extractions!M168,"")</f>
        <v/>
      </c>
      <c r="E1187" s="388" t="inlineStr">
        <is>
          <t>heures</t>
        </is>
      </c>
      <c r="F1187" s="388" t="n"/>
      <c r="G1187" s="388" t="n"/>
      <c r="H1187" s="388" t="n"/>
      <c r="I1187" s="388" t="n"/>
      <c r="J1187" s="388" t="n"/>
      <c r="K1187" s="388" t="n"/>
    </row>
    <row r="1188" ht="15" customHeight="1" s="389">
      <c r="A1188" s="737" t="n"/>
      <c r="B1188" s="655" t="inlineStr">
        <is>
          <t>-</t>
        </is>
      </c>
      <c r="C1188" s="388">
        <f>IF(Extractions!L169=20,Extractions!D169,"")</f>
        <v/>
      </c>
      <c r="D1188" s="388">
        <f>IF(C1188&lt;&gt;"",Extractions!M169,"")</f>
        <v/>
      </c>
      <c r="E1188" s="388" t="inlineStr">
        <is>
          <t>heures</t>
        </is>
      </c>
      <c r="F1188" s="388" t="n"/>
      <c r="G1188" s="388" t="n"/>
      <c r="H1188" s="388" t="n"/>
      <c r="I1188" s="388" t="n"/>
      <c r="J1188" s="388" t="n"/>
      <c r="K1188" s="388" t="n"/>
    </row>
    <row r="1189" ht="15" customHeight="1" s="389">
      <c r="A1189" s="737" t="n"/>
      <c r="B1189" s="655" t="inlineStr">
        <is>
          <t>-</t>
        </is>
      </c>
      <c r="C1189" s="388">
        <f>IF(Extractions!L170=20,Extractions!D170,"")</f>
        <v/>
      </c>
      <c r="D1189" s="388">
        <f>IF(C1189&lt;&gt;"",Extractions!M170,"")</f>
        <v/>
      </c>
      <c r="E1189" s="388" t="inlineStr">
        <is>
          <t>heures</t>
        </is>
      </c>
      <c r="F1189" s="388" t="n"/>
      <c r="G1189" s="388" t="n"/>
      <c r="H1189" s="388" t="n"/>
      <c r="I1189" s="388" t="n"/>
      <c r="J1189" s="388" t="n"/>
      <c r="K1189" s="388" t="n"/>
    </row>
    <row r="1190" ht="15" customHeight="1" s="389">
      <c r="A1190" s="737" t="n"/>
      <c r="B1190" s="655" t="inlineStr">
        <is>
          <t>-</t>
        </is>
      </c>
      <c r="C1190" s="388">
        <f>IF(Extractions!L171=20,Extractions!D171,"")</f>
        <v/>
      </c>
      <c r="D1190" s="388">
        <f>IF(C1190&lt;&gt;"",Extractions!M171,"")</f>
        <v/>
      </c>
      <c r="E1190" s="388" t="inlineStr">
        <is>
          <t>heures</t>
        </is>
      </c>
      <c r="F1190" s="388" t="n"/>
      <c r="G1190" s="388" t="n"/>
      <c r="H1190" s="388" t="n"/>
      <c r="I1190" s="388" t="n"/>
      <c r="J1190" s="388" t="n"/>
      <c r="K1190" s="388" t="n"/>
    </row>
    <row r="1191" ht="15" customHeight="1" s="389">
      <c r="A1191" s="737" t="n"/>
      <c r="B1191" s="655" t="inlineStr">
        <is>
          <t>-</t>
        </is>
      </c>
      <c r="C1191" s="388">
        <f>IF(Extractions!L172=20,Extractions!D172,"")</f>
        <v/>
      </c>
      <c r="D1191" s="388">
        <f>IF(C1191&lt;&gt;"",Extractions!M172,"")</f>
        <v/>
      </c>
      <c r="E1191" s="388" t="inlineStr">
        <is>
          <t>heures</t>
        </is>
      </c>
      <c r="F1191" s="388" t="n"/>
      <c r="G1191" s="388" t="n"/>
      <c r="H1191" s="388" t="n"/>
      <c r="I1191" s="388" t="n"/>
      <c r="J1191" s="388" t="n"/>
      <c r="K1191" s="388" t="n"/>
    </row>
    <row r="1192" ht="15" customHeight="1" s="389">
      <c r="A1192" s="737" t="n"/>
      <c r="B1192" s="655" t="inlineStr">
        <is>
          <t>-</t>
        </is>
      </c>
      <c r="C1192" s="388">
        <f>IF(Extractions!L173=20,Extractions!D173,"")</f>
        <v/>
      </c>
      <c r="D1192" s="388">
        <f>IF(C1192&lt;&gt;"",Extractions!M173,"")</f>
        <v/>
      </c>
      <c r="E1192" s="388" t="inlineStr">
        <is>
          <t>heures</t>
        </is>
      </c>
      <c r="F1192" s="388" t="n"/>
      <c r="G1192" s="388" t="n"/>
      <c r="H1192" s="388" t="n"/>
      <c r="I1192" s="388" t="n"/>
      <c r="J1192" s="388" t="n"/>
      <c r="K1192" s="388" t="n"/>
    </row>
    <row r="1193" ht="15" customHeight="1" s="389">
      <c r="A1193" s="737" t="n"/>
      <c r="B1193" s="655" t="inlineStr">
        <is>
          <t>-</t>
        </is>
      </c>
      <c r="C1193" s="388">
        <f>IF(Extractions!L174=20,Extractions!D174,"")</f>
        <v/>
      </c>
      <c r="D1193" s="388">
        <f>IF(C1193&lt;&gt;"",Extractions!M174,"")</f>
        <v/>
      </c>
      <c r="E1193" s="388" t="inlineStr">
        <is>
          <t>heures</t>
        </is>
      </c>
      <c r="F1193" s="388" t="n"/>
      <c r="G1193" s="388" t="n"/>
      <c r="H1193" s="388" t="n"/>
      <c r="I1193" s="388" t="n"/>
      <c r="J1193" s="388" t="n"/>
      <c r="K1193" s="388" t="n"/>
    </row>
    <row r="1194" ht="15" customHeight="1" s="389">
      <c r="A1194" s="737" t="n"/>
      <c r="B1194" s="655" t="inlineStr">
        <is>
          <t>-</t>
        </is>
      </c>
      <c r="C1194" s="388">
        <f>IF(Extractions!L175=20,Extractions!D175,"")</f>
        <v/>
      </c>
      <c r="D1194" s="388">
        <f>IF(C1194&lt;&gt;"",Extractions!M175,"")</f>
        <v/>
      </c>
      <c r="E1194" s="388" t="inlineStr">
        <is>
          <t>heures</t>
        </is>
      </c>
      <c r="F1194" s="388" t="n"/>
      <c r="G1194" s="388" t="n"/>
      <c r="H1194" s="388" t="n"/>
      <c r="I1194" s="388" t="n"/>
      <c r="J1194" s="388" t="n"/>
      <c r="K1194" s="388" t="n"/>
    </row>
    <row r="1195" ht="15" customHeight="1" s="389">
      <c r="A1195" s="737" t="n"/>
      <c r="B1195" s="655" t="inlineStr">
        <is>
          <t>-</t>
        </is>
      </c>
      <c r="C1195" s="388">
        <f>IF(Extractions!L176=20,Extractions!D176,"")</f>
        <v/>
      </c>
      <c r="D1195" s="388">
        <f>IF(C1195&lt;&gt;"",Extractions!M176,"")</f>
        <v/>
      </c>
      <c r="E1195" s="388" t="inlineStr">
        <is>
          <t>heures</t>
        </is>
      </c>
      <c r="F1195" s="388" t="n"/>
      <c r="G1195" s="388" t="n"/>
      <c r="H1195" s="388" t="n"/>
      <c r="I1195" s="388" t="n"/>
      <c r="J1195" s="388" t="n"/>
      <c r="K1195" s="388" t="n"/>
    </row>
    <row r="1196" ht="15" customHeight="1" s="389">
      <c r="A1196" s="737" t="n"/>
      <c r="B1196" s="655" t="inlineStr">
        <is>
          <t>-</t>
        </is>
      </c>
      <c r="C1196" s="388">
        <f>IF(Extractions!L177=20,Extractions!D177,"")</f>
        <v/>
      </c>
      <c r="D1196" s="388">
        <f>IF(C1196&lt;&gt;"",Extractions!M177,"")</f>
        <v/>
      </c>
      <c r="E1196" s="388" t="inlineStr">
        <is>
          <t>heures</t>
        </is>
      </c>
      <c r="F1196" s="388" t="n"/>
      <c r="G1196" s="388" t="n"/>
      <c r="H1196" s="388" t="n"/>
      <c r="I1196" s="388" t="n"/>
      <c r="J1196" s="388" t="n"/>
      <c r="K1196" s="388" t="n"/>
    </row>
    <row r="1197" ht="15" customHeight="1" s="389">
      <c r="A1197" s="737" t="n"/>
      <c r="B1197" s="655" t="inlineStr">
        <is>
          <t>-</t>
        </is>
      </c>
      <c r="C1197" s="388">
        <f>IF(Extractions!L178=20,Extractions!D178,"")</f>
        <v/>
      </c>
      <c r="D1197" s="388">
        <f>IF(C1197&lt;&gt;"",Extractions!M178,"")</f>
        <v/>
      </c>
      <c r="E1197" s="388" t="inlineStr">
        <is>
          <t>heures</t>
        </is>
      </c>
      <c r="F1197" s="388" t="n"/>
      <c r="G1197" s="388" t="n"/>
      <c r="H1197" s="388" t="n"/>
      <c r="I1197" s="388" t="n"/>
      <c r="J1197" s="388" t="n"/>
      <c r="K1197" s="388" t="n"/>
    </row>
    <row r="1198" ht="15" customHeight="1" s="389">
      <c r="A1198" s="737" t="n"/>
      <c r="B1198" s="655" t="inlineStr">
        <is>
          <t>-</t>
        </is>
      </c>
      <c r="C1198" s="388">
        <f>IF(Extractions!L179=20,Extractions!D179,"")</f>
        <v/>
      </c>
      <c r="D1198" s="388">
        <f>IF(C1198&lt;&gt;"",Extractions!M179,"")</f>
        <v/>
      </c>
      <c r="E1198" s="388" t="inlineStr">
        <is>
          <t>heures</t>
        </is>
      </c>
      <c r="F1198" s="388" t="n"/>
      <c r="G1198" s="388" t="n"/>
      <c r="H1198" s="388" t="n"/>
      <c r="I1198" s="388" t="n"/>
      <c r="J1198" s="388" t="n"/>
      <c r="K1198" s="388" t="n"/>
    </row>
    <row r="1199" ht="15" customHeight="1" s="389">
      <c r="A1199" s="737" t="n"/>
      <c r="B1199" s="655" t="inlineStr">
        <is>
          <t>-</t>
        </is>
      </c>
      <c r="C1199" s="388">
        <f>IF(Extractions!L180=20,Extractions!D180,"")</f>
        <v/>
      </c>
      <c r="D1199" s="388">
        <f>IF(C1199&lt;&gt;"",Extractions!M180,"")</f>
        <v/>
      </c>
      <c r="E1199" s="388" t="inlineStr">
        <is>
          <t>heures</t>
        </is>
      </c>
      <c r="F1199" s="388" t="n"/>
      <c r="G1199" s="388" t="n"/>
      <c r="H1199" s="388" t="n"/>
      <c r="I1199" s="388" t="n"/>
      <c r="J1199" s="388" t="n"/>
      <c r="K1199" s="388" t="n"/>
    </row>
    <row r="1200" ht="15" customHeight="1" s="389">
      <c r="A1200" s="737" t="n"/>
      <c r="B1200" s="655" t="inlineStr">
        <is>
          <t>-</t>
        </is>
      </c>
      <c r="C1200" s="388">
        <f>IF(Extractions!L181=20,Extractions!D181,"")</f>
        <v/>
      </c>
      <c r="D1200" s="388">
        <f>IF(C1200&lt;&gt;"",Extractions!M181,"")</f>
        <v/>
      </c>
      <c r="E1200" s="388" t="inlineStr">
        <is>
          <t>heures</t>
        </is>
      </c>
      <c r="F1200" s="388" t="n"/>
      <c r="G1200" s="388" t="n"/>
      <c r="H1200" s="388" t="n"/>
      <c r="I1200" s="388" t="n"/>
      <c r="J1200" s="388" t="n"/>
      <c r="K1200" s="388" t="n"/>
    </row>
    <row r="1201" ht="15" customHeight="1" s="389">
      <c r="A1201" s="737" t="n"/>
      <c r="B1201" s="655" t="inlineStr">
        <is>
          <t>-</t>
        </is>
      </c>
      <c r="C1201" s="388">
        <f>IF(Extractions!L182=20,Extractions!D182,"")</f>
        <v/>
      </c>
      <c r="D1201" s="388">
        <f>IF(C1201&lt;&gt;"",Extractions!M182,"")</f>
        <v/>
      </c>
      <c r="E1201" s="388" t="inlineStr">
        <is>
          <t>heures</t>
        </is>
      </c>
      <c r="F1201" s="388" t="n"/>
      <c r="G1201" s="388" t="n"/>
      <c r="H1201" s="388" t="n"/>
      <c r="I1201" s="388" t="n"/>
      <c r="J1201" s="388" t="n"/>
      <c r="K1201" s="388" t="n"/>
    </row>
    <row r="1202" ht="15" customHeight="1" s="389">
      <c r="A1202" s="737" t="n"/>
      <c r="B1202" s="655" t="inlineStr">
        <is>
          <t>-</t>
        </is>
      </c>
      <c r="C1202" s="388">
        <f>IF(Extractions!L183=20,Extractions!D183,"")</f>
        <v/>
      </c>
      <c r="D1202" s="388">
        <f>IF(C1202&lt;&gt;"",Extractions!M183,"")</f>
        <v/>
      </c>
      <c r="E1202" s="388" t="inlineStr">
        <is>
          <t>heures</t>
        </is>
      </c>
      <c r="F1202" s="388" t="n"/>
      <c r="G1202" s="388" t="n"/>
      <c r="H1202" s="388" t="n"/>
      <c r="I1202" s="388" t="n"/>
      <c r="J1202" s="388" t="n"/>
      <c r="K1202" s="388" t="n"/>
    </row>
    <row r="1203" ht="15" customHeight="1" s="389">
      <c r="A1203" s="737" t="n"/>
      <c r="B1203" s="655" t="inlineStr">
        <is>
          <t>-</t>
        </is>
      </c>
      <c r="C1203" s="388">
        <f>IF(Extractions!L184=20,Extractions!D184,"")</f>
        <v/>
      </c>
      <c r="D1203" s="388">
        <f>IF(C1203&lt;&gt;"",Extractions!M184,"")</f>
        <v/>
      </c>
      <c r="E1203" s="388" t="inlineStr">
        <is>
          <t>heures</t>
        </is>
      </c>
      <c r="F1203" s="388" t="n"/>
      <c r="G1203" s="388" t="n"/>
      <c r="H1203" s="388" t="n"/>
      <c r="I1203" s="388" t="n"/>
      <c r="J1203" s="388" t="n"/>
      <c r="K1203" s="388" t="n"/>
    </row>
    <row r="1204" ht="15" customHeight="1" s="389">
      <c r="A1204" s="737" t="n"/>
      <c r="B1204" s="655" t="inlineStr">
        <is>
          <t>-</t>
        </is>
      </c>
      <c r="C1204" s="388">
        <f>IF(Extractions!L185=20,Extractions!D185,"")</f>
        <v/>
      </c>
      <c r="D1204" s="388">
        <f>IF(C1204&lt;&gt;"",Extractions!M185,"")</f>
        <v/>
      </c>
      <c r="E1204" s="388" t="inlineStr">
        <is>
          <t>heures</t>
        </is>
      </c>
      <c r="F1204" s="388" t="n"/>
      <c r="G1204" s="388" t="n"/>
      <c r="H1204" s="388" t="n"/>
      <c r="I1204" s="388" t="n"/>
      <c r="J1204" s="388" t="n"/>
      <c r="K1204" s="388" t="n"/>
    </row>
    <row r="1205" ht="15" customHeight="1" s="389">
      <c r="A1205" s="737" t="n"/>
      <c r="B1205" s="655" t="inlineStr">
        <is>
          <t>-</t>
        </is>
      </c>
      <c r="C1205" s="388">
        <f>IF(Extractions!L186=20,Extractions!D186,"")</f>
        <v/>
      </c>
      <c r="D1205" s="388">
        <f>IF(C1205&lt;&gt;"",Extractions!M186,"")</f>
        <v/>
      </c>
      <c r="E1205" s="388" t="inlineStr">
        <is>
          <t>heures</t>
        </is>
      </c>
      <c r="F1205" s="388" t="n"/>
      <c r="G1205" s="388" t="n"/>
      <c r="H1205" s="388" t="n"/>
      <c r="I1205" s="388" t="n"/>
      <c r="J1205" s="388" t="n"/>
      <c r="K1205" s="388" t="n"/>
    </row>
    <row r="1206" ht="15" customHeight="1" s="389">
      <c r="A1206" s="737" t="n"/>
      <c r="B1206" s="655" t="inlineStr">
        <is>
          <t>-</t>
        </is>
      </c>
      <c r="C1206" s="388">
        <f>IF(Extractions!L187=20,Extractions!D187,"")</f>
        <v/>
      </c>
      <c r="D1206" s="388">
        <f>IF(C1206&lt;&gt;"",Extractions!M187,"")</f>
        <v/>
      </c>
      <c r="E1206" s="388" t="inlineStr">
        <is>
          <t>heures</t>
        </is>
      </c>
      <c r="F1206" s="388" t="n"/>
      <c r="G1206" s="388" t="n"/>
      <c r="H1206" s="388" t="n"/>
      <c r="I1206" s="388" t="n"/>
      <c r="J1206" s="388" t="n"/>
      <c r="K1206" s="388" t="n"/>
    </row>
    <row r="1207" ht="15" customHeight="1" s="389">
      <c r="A1207" s="737" t="n"/>
      <c r="B1207" s="655" t="inlineStr">
        <is>
          <t>-</t>
        </is>
      </c>
      <c r="C1207" s="388">
        <f>IF(Extractions!L188=20,Extractions!D188,"")</f>
        <v/>
      </c>
      <c r="D1207" s="388">
        <f>IF(C1207&lt;&gt;"",Extractions!M188,"")</f>
        <v/>
      </c>
      <c r="E1207" s="388" t="inlineStr">
        <is>
          <t>heures</t>
        </is>
      </c>
      <c r="F1207" s="388" t="n"/>
      <c r="G1207" s="388" t="n"/>
      <c r="H1207" s="388" t="n"/>
      <c r="I1207" s="388" t="n"/>
      <c r="J1207" s="388" t="n"/>
      <c r="K1207" s="388" t="n"/>
    </row>
    <row r="1208" ht="15" customHeight="1" s="389">
      <c r="A1208" s="737" t="n"/>
      <c r="B1208" s="655" t="inlineStr">
        <is>
          <t>-</t>
        </is>
      </c>
      <c r="C1208" s="388">
        <f>IF(Extractions!L189=20,Extractions!D189,"")</f>
        <v/>
      </c>
      <c r="D1208" s="388">
        <f>IF(C1208&lt;&gt;"",Extractions!M189,"")</f>
        <v/>
      </c>
      <c r="E1208" s="388" t="inlineStr">
        <is>
          <t>heures</t>
        </is>
      </c>
      <c r="F1208" s="388" t="n"/>
      <c r="G1208" s="388" t="n"/>
      <c r="H1208" s="388" t="n"/>
      <c r="I1208" s="388" t="n"/>
      <c r="J1208" s="388" t="n"/>
      <c r="K1208" s="388" t="n"/>
    </row>
    <row r="1209" ht="15" customHeight="1" s="389">
      <c r="A1209" s="737" t="n"/>
      <c r="B1209" s="655" t="inlineStr">
        <is>
          <t>-</t>
        </is>
      </c>
      <c r="C1209" s="388">
        <f>IF(Extractions!L190=20,Extractions!D190,"")</f>
        <v/>
      </c>
      <c r="D1209" s="388">
        <f>IF(C1209&lt;&gt;"",Extractions!M190,"")</f>
        <v/>
      </c>
      <c r="E1209" s="388" t="inlineStr">
        <is>
          <t>heures</t>
        </is>
      </c>
      <c r="F1209" s="388" t="n"/>
      <c r="G1209" s="388" t="n"/>
      <c r="H1209" s="388" t="n"/>
      <c r="I1209" s="388" t="n"/>
      <c r="J1209" s="388" t="n"/>
      <c r="K1209" s="388" t="n"/>
    </row>
    <row r="1210" ht="15" customHeight="1" s="389">
      <c r="A1210" s="737" t="n"/>
      <c r="B1210" s="655" t="inlineStr">
        <is>
          <t>-</t>
        </is>
      </c>
      <c r="C1210" s="388">
        <f>IF(Extractions!L191=20,Extractions!D191,"")</f>
        <v/>
      </c>
      <c r="D1210" s="388">
        <f>IF(C1210&lt;&gt;"",Extractions!M191,"")</f>
        <v/>
      </c>
      <c r="E1210" s="388" t="inlineStr">
        <is>
          <t>heures</t>
        </is>
      </c>
      <c r="F1210" s="388" t="n"/>
      <c r="G1210" s="388" t="n"/>
      <c r="H1210" s="388" t="n"/>
      <c r="I1210" s="388" t="n"/>
      <c r="J1210" s="388" t="n"/>
      <c r="K1210" s="388" t="n"/>
    </row>
    <row r="1211" ht="15" customHeight="1" s="389">
      <c r="A1211" s="737" t="n"/>
      <c r="B1211" s="655" t="inlineStr">
        <is>
          <t>-</t>
        </is>
      </c>
      <c r="C1211" s="388">
        <f>IF(Extractions!L192=20,Extractions!D192,"")</f>
        <v/>
      </c>
      <c r="D1211" s="388">
        <f>IF(C1211&lt;&gt;"",Extractions!M192,"")</f>
        <v/>
      </c>
      <c r="E1211" s="388" t="inlineStr">
        <is>
          <t>heures</t>
        </is>
      </c>
      <c r="F1211" s="388" t="n"/>
      <c r="G1211" s="388" t="n"/>
      <c r="H1211" s="388" t="n"/>
      <c r="I1211" s="388" t="n"/>
      <c r="J1211" s="388" t="n"/>
      <c r="K1211" s="388" t="n"/>
    </row>
    <row r="1212" ht="15" customHeight="1" s="389">
      <c r="A1212" s="737" t="n"/>
      <c r="B1212" s="655" t="inlineStr">
        <is>
          <t>-</t>
        </is>
      </c>
      <c r="C1212" s="388">
        <f>IF(Extractions!L193=20,Extractions!D193,"")</f>
        <v/>
      </c>
      <c r="D1212" s="388">
        <f>IF(C1212&lt;&gt;"",Extractions!M193,"")</f>
        <v/>
      </c>
      <c r="E1212" s="388" t="inlineStr">
        <is>
          <t>heures</t>
        </is>
      </c>
      <c r="F1212" s="388" t="n"/>
      <c r="G1212" s="388" t="n"/>
      <c r="H1212" s="388" t="n"/>
      <c r="I1212" s="388" t="n"/>
      <c r="J1212" s="388" t="n"/>
      <c r="K1212" s="388" t="n"/>
    </row>
    <row r="1213" ht="15" customHeight="1" s="389">
      <c r="A1213" s="737" t="n"/>
      <c r="B1213" s="655" t="inlineStr">
        <is>
          <t>-</t>
        </is>
      </c>
      <c r="C1213" s="388">
        <f>IF(Extractions!L194=20,Extractions!D194,"")</f>
        <v/>
      </c>
      <c r="D1213" s="388">
        <f>IF(C1213&lt;&gt;"",Extractions!M194,"")</f>
        <v/>
      </c>
      <c r="E1213" s="388" t="inlineStr">
        <is>
          <t>heures</t>
        </is>
      </c>
      <c r="F1213" s="388" t="n"/>
      <c r="G1213" s="388" t="n"/>
      <c r="H1213" s="388" t="n"/>
      <c r="I1213" s="388" t="n"/>
      <c r="J1213" s="388" t="n"/>
      <c r="K1213" s="388" t="n"/>
    </row>
    <row r="1214" ht="15" customHeight="1" s="389">
      <c r="A1214" s="737" t="n"/>
      <c r="B1214" s="655" t="inlineStr">
        <is>
          <t>-</t>
        </is>
      </c>
      <c r="C1214" s="388">
        <f>IF(Extractions!L195=20,Extractions!D195,"")</f>
        <v/>
      </c>
      <c r="D1214" s="388">
        <f>IF(C1214&lt;&gt;"",Extractions!M195,"")</f>
        <v/>
      </c>
      <c r="E1214" s="388" t="inlineStr">
        <is>
          <t>heures</t>
        </is>
      </c>
      <c r="F1214" s="388" t="n"/>
      <c r="G1214" s="388" t="n"/>
      <c r="H1214" s="388" t="n"/>
      <c r="I1214" s="388" t="n"/>
      <c r="J1214" s="388" t="n"/>
      <c r="K1214" s="388" t="n"/>
    </row>
    <row r="1215" ht="15" customHeight="1" s="389">
      <c r="A1215" s="737" t="n"/>
      <c r="B1215" s="655" t="inlineStr">
        <is>
          <t>-</t>
        </is>
      </c>
      <c r="C1215" s="388">
        <f>IF(Extractions!L196=20,Extractions!D196,"")</f>
        <v/>
      </c>
      <c r="D1215" s="388">
        <f>IF(C1215&lt;&gt;"",Extractions!M196,"")</f>
        <v/>
      </c>
      <c r="E1215" s="388" t="inlineStr">
        <is>
          <t>heures</t>
        </is>
      </c>
      <c r="F1215" s="388" t="n"/>
      <c r="G1215" s="388" t="n"/>
      <c r="H1215" s="388" t="n"/>
      <c r="I1215" s="388" t="n"/>
      <c r="J1215" s="388" t="n"/>
      <c r="K1215" s="388" t="n"/>
    </row>
    <row r="1216" ht="15" customHeight="1" s="389">
      <c r="A1216" s="737" t="n"/>
      <c r="B1216" s="655" t="inlineStr">
        <is>
          <t>-</t>
        </is>
      </c>
      <c r="C1216" s="388">
        <f>IF(Extractions!L197=20,Extractions!D197,"")</f>
        <v/>
      </c>
      <c r="D1216" s="388">
        <f>IF(C1216&lt;&gt;"",Extractions!M197,"")</f>
        <v/>
      </c>
      <c r="E1216" s="388" t="inlineStr">
        <is>
          <t>heures</t>
        </is>
      </c>
      <c r="F1216" s="388" t="n"/>
      <c r="G1216" s="388" t="n"/>
      <c r="H1216" s="388" t="n"/>
      <c r="I1216" s="388" t="n"/>
      <c r="J1216" s="388" t="n"/>
      <c r="K1216" s="388" t="n"/>
    </row>
    <row r="1217" ht="15" customHeight="1" s="389">
      <c r="A1217" s="737" t="n"/>
      <c r="B1217" s="655" t="inlineStr">
        <is>
          <t>-</t>
        </is>
      </c>
      <c r="C1217" s="388">
        <f>IF(Extractions!L198=20,Extractions!D198,"")</f>
        <v/>
      </c>
      <c r="D1217" s="388">
        <f>IF(C1217&lt;&gt;"",Extractions!M198,"")</f>
        <v/>
      </c>
      <c r="E1217" s="388" t="inlineStr">
        <is>
          <t>heures</t>
        </is>
      </c>
      <c r="F1217" s="388" t="n"/>
      <c r="G1217" s="388" t="n"/>
      <c r="H1217" s="388" t="n"/>
      <c r="I1217" s="388" t="n"/>
      <c r="J1217" s="388" t="n"/>
      <c r="K1217" s="388" t="n"/>
    </row>
    <row r="1218" ht="15" customHeight="1" s="389">
      <c r="A1218" s="737" t="n"/>
      <c r="B1218" s="655" t="inlineStr">
        <is>
          <t>-</t>
        </is>
      </c>
      <c r="C1218" s="388">
        <f>IF(Extractions!L199=20,Extractions!D199,"")</f>
        <v/>
      </c>
      <c r="D1218" s="388">
        <f>IF(C1218&lt;&gt;"",Extractions!M199,"")</f>
        <v/>
      </c>
      <c r="E1218" s="388" t="inlineStr">
        <is>
          <t>heures</t>
        </is>
      </c>
      <c r="F1218" s="388" t="n"/>
      <c r="G1218" s="388" t="n"/>
      <c r="H1218" s="388" t="n"/>
      <c r="I1218" s="388" t="n"/>
      <c r="J1218" s="388" t="n"/>
      <c r="K1218" s="388" t="n"/>
    </row>
    <row r="1219" ht="15" customHeight="1" s="389">
      <c r="A1219" s="737" t="n"/>
      <c r="B1219" s="655" t="inlineStr">
        <is>
          <t>-</t>
        </is>
      </c>
      <c r="C1219" s="388">
        <f>IF(Extractions!L200=20,Extractions!D200,"")</f>
        <v/>
      </c>
      <c r="D1219" s="388">
        <f>IF(C1219&lt;&gt;"",Extractions!M200,"")</f>
        <v/>
      </c>
      <c r="E1219" s="388" t="inlineStr">
        <is>
          <t>heures</t>
        </is>
      </c>
      <c r="F1219" s="388" t="n"/>
      <c r="G1219" s="388" t="n"/>
      <c r="H1219" s="388" t="n"/>
      <c r="I1219" s="388" t="n"/>
      <c r="J1219" s="388" t="n"/>
      <c r="K1219" s="388" t="n"/>
    </row>
    <row r="1220" ht="15" customHeight="1" s="389">
      <c r="A1220" s="737" t="n"/>
      <c r="B1220" s="655" t="inlineStr">
        <is>
          <t>-</t>
        </is>
      </c>
      <c r="C1220" s="388">
        <f>IF(Extractions!L201=20,Extractions!D201,"")</f>
        <v/>
      </c>
      <c r="D1220" s="388">
        <f>IF(C1220&lt;&gt;"",Extractions!M201,"")</f>
        <v/>
      </c>
      <c r="E1220" s="388" t="inlineStr">
        <is>
          <t>heures</t>
        </is>
      </c>
      <c r="F1220" s="388" t="n"/>
      <c r="G1220" s="388" t="n"/>
      <c r="H1220" s="388" t="n"/>
      <c r="I1220" s="388" t="n"/>
      <c r="J1220" s="388" t="n"/>
      <c r="K1220" s="388" t="n"/>
    </row>
    <row r="1221" ht="15" customHeight="1" s="389">
      <c r="B1221" s="655" t="n"/>
      <c r="C1221" s="741" t="inlineStr">
        <is>
          <t>ne pas supprimer cette ligne</t>
        </is>
      </c>
      <c r="E1221" s="388" t="n"/>
      <c r="F1221" s="388" t="n"/>
      <c r="G1221" s="388" t="n"/>
      <c r="H1221" s="388" t="n"/>
      <c r="I1221" s="388" t="n"/>
      <c r="J1221" s="388" t="n"/>
      <c r="K1221" s="388" t="n"/>
    </row>
    <row r="1222" ht="15" customFormat="1" customHeight="1" s="734">
      <c r="B1222" s="735" t="inlineStr">
        <is>
          <t>→</t>
        </is>
      </c>
      <c r="C1222" s="742" t="inlineStr">
        <is>
          <t xml:space="preserve">HEURES D'INTEMPERIE : </t>
        </is>
      </c>
      <c r="D1222" s="388" t="n"/>
      <c r="E1222" s="388" t="n"/>
      <c r="F1222" s="388" t="n"/>
      <c r="G1222" s="388" t="n"/>
      <c r="H1222" s="388" t="n"/>
      <c r="I1222" s="388" t="n"/>
      <c r="J1222" s="388" t="n"/>
      <c r="K1222" s="388" t="n"/>
      <c r="L1222" s="388" t="n"/>
      <c r="M1222" s="388" t="n"/>
      <c r="N1222" s="388" t="n"/>
      <c r="O1222" s="388" t="n"/>
      <c r="P1222" s="388" t="n"/>
      <c r="Q1222" s="388" t="n"/>
      <c r="R1222" s="388" t="n"/>
      <c r="S1222" s="388" t="n"/>
      <c r="T1222" s="388" t="n"/>
      <c r="U1222" s="388" t="n"/>
      <c r="V1222" s="388" t="n"/>
      <c r="W1222" s="388" t="n"/>
      <c r="X1222" s="388" t="n"/>
      <c r="Y1222" s="388" t="n"/>
      <c r="Z1222" s="388" t="n"/>
      <c r="AA1222" s="388" t="n"/>
      <c r="AB1222" s="388" t="n"/>
      <c r="AC1222" s="388" t="n"/>
      <c r="AD1222" s="388" t="n"/>
      <c r="AE1222" s="388" t="n"/>
      <c r="AF1222" s="388" t="n"/>
      <c r="AG1222" s="388" t="n"/>
      <c r="AH1222" s="388" t="n"/>
      <c r="AI1222" s="388" t="n"/>
      <c r="AJ1222" s="388" t="n"/>
      <c r="AK1222" s="388" t="n"/>
      <c r="AL1222" s="388" t="n"/>
      <c r="AM1222" s="388" t="n"/>
      <c r="AN1222" s="388" t="n"/>
      <c r="AO1222" s="388" t="n"/>
      <c r="AP1222" s="388" t="n"/>
      <c r="AQ1222" s="388" t="n"/>
      <c r="AR1222" s="388" t="n"/>
      <c r="AS1222" s="388" t="n"/>
      <c r="AT1222" s="388" t="n"/>
      <c r="AU1222" s="388" t="n"/>
      <c r="AV1222" s="388" t="n"/>
      <c r="AW1222" s="388" t="n"/>
      <c r="AX1222" s="388" t="n"/>
      <c r="AY1222" s="388" t="n"/>
      <c r="AZ1222" s="388" t="n"/>
      <c r="BA1222" s="388" t="n"/>
      <c r="BB1222" s="388" t="n"/>
      <c r="BC1222" s="388" t="n"/>
      <c r="BD1222" s="388" t="n"/>
      <c r="BE1222" s="388" t="n"/>
      <c r="BF1222" s="388" t="n"/>
      <c r="BG1222" s="388" t="n"/>
      <c r="BH1222" s="388" t="n"/>
      <c r="BI1222" s="388" t="n"/>
      <c r="BJ1222" s="388" t="n"/>
      <c r="BK1222" s="388" t="n"/>
      <c r="BL1222" s="388" t="n"/>
      <c r="BM1222" s="388" t="n"/>
      <c r="BN1222" s="388" t="n"/>
      <c r="BO1222" s="388" t="n"/>
      <c r="BP1222" s="388" t="n"/>
      <c r="BQ1222" s="388" t="n"/>
      <c r="BR1222" s="388" t="n"/>
      <c r="BS1222" s="388" t="n"/>
      <c r="BT1222" s="388" t="n"/>
      <c r="BU1222" s="388" t="n"/>
      <c r="BV1222" s="388" t="n"/>
      <c r="BW1222" s="388" t="n"/>
      <c r="BX1222" s="388" t="n"/>
      <c r="BY1222" s="388" t="n"/>
      <c r="BZ1222" s="388" t="n"/>
      <c r="CA1222" s="388" t="n"/>
      <c r="CB1222" s="388" t="n"/>
      <c r="CC1222" s="388" t="n"/>
      <c r="CD1222" s="388" t="n"/>
      <c r="CE1222" s="388" t="n"/>
      <c r="CF1222" s="388" t="n"/>
      <c r="CG1222" s="388" t="n"/>
      <c r="CH1222" s="388" t="n"/>
      <c r="CI1222" s="388" t="n"/>
      <c r="CJ1222" s="388" t="n"/>
      <c r="CK1222" s="388" t="n"/>
      <c r="CL1222" s="388" t="n"/>
      <c r="CM1222" s="388" t="n"/>
      <c r="CN1222" s="388" t="n"/>
      <c r="CO1222" s="388" t="n"/>
      <c r="CP1222" s="388" t="n"/>
      <c r="CQ1222" s="388" t="n"/>
      <c r="CR1222" s="388" t="n"/>
      <c r="CS1222" s="388" t="n"/>
      <c r="CT1222" s="388" t="n"/>
      <c r="CU1222" s="388" t="n"/>
      <c r="CV1222" s="388" t="n"/>
      <c r="CW1222" s="388" t="n"/>
      <c r="CX1222" s="388" t="n"/>
      <c r="CY1222" s="388" t="n"/>
      <c r="CZ1222" s="388" t="n"/>
      <c r="DA1222" s="388" t="n"/>
      <c r="DB1222" s="388" t="n"/>
      <c r="DC1222" s="388" t="n"/>
      <c r="DD1222" s="388" t="n"/>
      <c r="DE1222" s="388" t="n"/>
      <c r="DF1222" s="388" t="n"/>
      <c r="DG1222" s="388" t="n"/>
      <c r="DH1222" s="388" t="n"/>
      <c r="DI1222" s="388" t="n"/>
      <c r="DJ1222" s="388" t="n"/>
      <c r="DK1222" s="388" t="n"/>
      <c r="DL1222" s="388" t="n"/>
      <c r="DM1222" s="388" t="n"/>
      <c r="DN1222" s="388" t="n"/>
      <c r="DO1222" s="388" t="n"/>
      <c r="DP1222" s="388" t="n"/>
      <c r="DQ1222" s="388" t="n"/>
      <c r="DR1222" s="388" t="n"/>
    </row>
    <row r="1223" ht="15" customHeight="1" s="389">
      <c r="A1223" s="737" t="n"/>
      <c r="B1223" s="655" t="inlineStr">
        <is>
          <t>-</t>
        </is>
      </c>
      <c r="C1223" s="388">
        <f>IF(Extractions!L2="INTP",Extractions!D2,"")</f>
        <v/>
      </c>
      <c r="D1223" s="388">
        <f>IF(C1223&lt;&gt;"",Extractions!M2,"")</f>
        <v/>
      </c>
      <c r="E1223" s="388" t="inlineStr">
        <is>
          <t>heures</t>
        </is>
      </c>
      <c r="F1223" s="388" t="n"/>
      <c r="G1223" s="388" t="n"/>
      <c r="H1223" s="388" t="n"/>
      <c r="I1223" s="388" t="n"/>
      <c r="J1223" s="388" t="n"/>
      <c r="K1223" s="388" t="n"/>
    </row>
    <row r="1224" ht="15" customHeight="1" s="389">
      <c r="A1224" s="737" t="n"/>
      <c r="B1224" s="655" t="inlineStr">
        <is>
          <t>-</t>
        </is>
      </c>
      <c r="C1224" s="388">
        <f>IF(Extractions!L3="INTP",Extractions!D3,"")</f>
        <v/>
      </c>
      <c r="D1224" s="388">
        <f>IF(C1224&lt;&gt;"",Extractions!M3,"")</f>
        <v/>
      </c>
      <c r="E1224" s="388" t="inlineStr">
        <is>
          <t>heures</t>
        </is>
      </c>
      <c r="F1224" s="388" t="n"/>
      <c r="G1224" s="388" t="n"/>
      <c r="H1224" s="388" t="n"/>
      <c r="I1224" s="388" t="n"/>
      <c r="J1224" s="388" t="n"/>
      <c r="K1224" s="388" t="n"/>
    </row>
    <row r="1225" ht="15" customHeight="1" s="389">
      <c r="A1225" s="737" t="n"/>
      <c r="B1225" s="655" t="inlineStr">
        <is>
          <t>-</t>
        </is>
      </c>
      <c r="C1225" s="388">
        <f>IF(Extractions!L4="INTP",Extractions!D4,"")</f>
        <v/>
      </c>
      <c r="D1225" s="388">
        <f>IF(C1225&lt;&gt;"",Extractions!M4,"")</f>
        <v/>
      </c>
      <c r="E1225" s="388" t="inlineStr">
        <is>
          <t>heures</t>
        </is>
      </c>
      <c r="F1225" s="388" t="n"/>
      <c r="G1225" s="388" t="n"/>
      <c r="H1225" s="388" t="n"/>
      <c r="I1225" s="388" t="n"/>
      <c r="J1225" s="388" t="n"/>
      <c r="K1225" s="388" t="n"/>
    </row>
    <row r="1226" ht="15" customHeight="1" s="389">
      <c r="A1226" s="737" t="n"/>
      <c r="B1226" s="655" t="inlineStr">
        <is>
          <t>-</t>
        </is>
      </c>
      <c r="C1226" s="388">
        <f>IF(Extractions!L5="INTP",Extractions!D5,"")</f>
        <v/>
      </c>
      <c r="D1226" s="388">
        <f>IF(C1226&lt;&gt;"",Extractions!M5,"")</f>
        <v/>
      </c>
      <c r="E1226" s="388" t="inlineStr">
        <is>
          <t>heures</t>
        </is>
      </c>
      <c r="F1226" s="388" t="n"/>
      <c r="G1226" s="388" t="n"/>
      <c r="H1226" s="388" t="n"/>
      <c r="I1226" s="388" t="n"/>
      <c r="J1226" s="388" t="n"/>
      <c r="K1226" s="388" t="n"/>
    </row>
    <row r="1227" ht="15" customHeight="1" s="389">
      <c r="A1227" s="737" t="n"/>
      <c r="B1227" s="655" t="inlineStr">
        <is>
          <t>-</t>
        </is>
      </c>
      <c r="C1227" s="388">
        <f>IF(Extractions!L6="INTP",Extractions!D6,"")</f>
        <v/>
      </c>
      <c r="D1227" s="388">
        <f>IF(C1227&lt;&gt;"",Extractions!M6,"")</f>
        <v/>
      </c>
      <c r="E1227" s="388" t="inlineStr">
        <is>
          <t>heures</t>
        </is>
      </c>
      <c r="F1227" s="388" t="n"/>
      <c r="G1227" s="388" t="n"/>
      <c r="H1227" s="388" t="n"/>
      <c r="I1227" s="388" t="n"/>
      <c r="J1227" s="388" t="n"/>
      <c r="K1227" s="388" t="n"/>
    </row>
    <row r="1228" ht="15" customHeight="1" s="389">
      <c r="A1228" s="737" t="n"/>
      <c r="B1228" s="655" t="inlineStr">
        <is>
          <t>-</t>
        </is>
      </c>
      <c r="C1228" s="388">
        <f>IF(Extractions!L7="INTP",Extractions!D7,"")</f>
        <v/>
      </c>
      <c r="D1228" s="388">
        <f>IF(C1228&lt;&gt;"",Extractions!M7,"")</f>
        <v/>
      </c>
      <c r="E1228" s="388" t="inlineStr">
        <is>
          <t>heures</t>
        </is>
      </c>
      <c r="F1228" s="388" t="n"/>
      <c r="G1228" s="388" t="n"/>
      <c r="H1228" s="388" t="n"/>
      <c r="I1228" s="388" t="n"/>
      <c r="J1228" s="388" t="n"/>
      <c r="K1228" s="388" t="n"/>
    </row>
    <row r="1229" ht="15" customHeight="1" s="389">
      <c r="A1229" s="737" t="n"/>
      <c r="B1229" s="655" t="inlineStr">
        <is>
          <t>-</t>
        </is>
      </c>
      <c r="C1229" s="388">
        <f>IF(Extractions!L8="INTP",Extractions!D8,"")</f>
        <v/>
      </c>
      <c r="D1229" s="388">
        <f>IF(C1229&lt;&gt;"",Extractions!M8,"")</f>
        <v/>
      </c>
      <c r="E1229" s="388" t="inlineStr">
        <is>
          <t>heures</t>
        </is>
      </c>
      <c r="F1229" s="388" t="n"/>
      <c r="G1229" s="388" t="n"/>
      <c r="H1229" s="388" t="n"/>
      <c r="I1229" s="388" t="n"/>
      <c r="J1229" s="388" t="n"/>
      <c r="K1229" s="388" t="n"/>
    </row>
    <row r="1230" ht="15" customHeight="1" s="389">
      <c r="A1230" s="737" t="n"/>
      <c r="B1230" s="655" t="inlineStr">
        <is>
          <t>-</t>
        </is>
      </c>
      <c r="C1230" s="388">
        <f>IF(Extractions!L9="INTP",Extractions!D9,"")</f>
        <v/>
      </c>
      <c r="D1230" s="388">
        <f>IF(C1230&lt;&gt;"",Extractions!M9,"")</f>
        <v/>
      </c>
      <c r="E1230" s="388" t="inlineStr">
        <is>
          <t>heures</t>
        </is>
      </c>
      <c r="F1230" s="388" t="n"/>
      <c r="G1230" s="388" t="n"/>
      <c r="H1230" s="388" t="n"/>
      <c r="I1230" s="388" t="n"/>
      <c r="J1230" s="388" t="n"/>
      <c r="K1230" s="388" t="n"/>
    </row>
    <row r="1231" ht="15" customHeight="1" s="389">
      <c r="A1231" s="737" t="n"/>
      <c r="B1231" s="655" t="inlineStr">
        <is>
          <t>-</t>
        </is>
      </c>
      <c r="C1231" s="388">
        <f>IF(Extractions!L10="INTP",Extractions!D10,"")</f>
        <v/>
      </c>
      <c r="D1231" s="388">
        <f>IF(C1231&lt;&gt;"",Extractions!M10,"")</f>
        <v/>
      </c>
      <c r="E1231" s="388" t="inlineStr">
        <is>
          <t>heures</t>
        </is>
      </c>
      <c r="F1231" s="388" t="n"/>
      <c r="G1231" s="388" t="n"/>
      <c r="H1231" s="388" t="n"/>
      <c r="I1231" s="388" t="n"/>
      <c r="J1231" s="388" t="n"/>
      <c r="K1231" s="388" t="n"/>
      <c r="L1231" s="388" t="n"/>
      <c r="M1231" s="388" t="n"/>
      <c r="N1231" s="388" t="n"/>
      <c r="O1231" s="388" t="n"/>
      <c r="P1231" s="388" t="n"/>
      <c r="Q1231" s="388" t="n"/>
      <c r="R1231" s="388" t="n"/>
      <c r="S1231" s="388" t="n"/>
      <c r="T1231" s="388" t="n"/>
      <c r="U1231" s="388" t="n"/>
      <c r="V1231" s="388" t="n"/>
      <c r="W1231" s="388" t="n"/>
      <c r="X1231" s="388" t="n"/>
      <c r="Y1231" s="388" t="n"/>
      <c r="Z1231" s="388" t="n"/>
      <c r="AA1231" s="388" t="n"/>
      <c r="AB1231" s="388" t="n"/>
      <c r="AC1231" s="388" t="n"/>
      <c r="AD1231" s="388" t="n"/>
      <c r="AE1231" s="388" t="n"/>
      <c r="AF1231" s="388" t="n"/>
      <c r="AG1231" s="388" t="n"/>
      <c r="AH1231" s="388" t="n"/>
      <c r="AI1231" s="388" t="n"/>
      <c r="AJ1231" s="388" t="n"/>
      <c r="AK1231" s="388" t="n"/>
      <c r="AL1231" s="388" t="n"/>
      <c r="AM1231" s="388" t="n"/>
      <c r="AN1231" s="388" t="n"/>
      <c r="AO1231" s="388" t="n"/>
      <c r="AP1231" s="388" t="n"/>
      <c r="AQ1231" s="388" t="n"/>
      <c r="AR1231" s="388" t="n"/>
      <c r="AS1231" s="388" t="n"/>
      <c r="AT1231" s="388" t="n"/>
      <c r="AU1231" s="388" t="n"/>
      <c r="AV1231" s="388" t="n"/>
      <c r="AW1231" s="388" t="n"/>
      <c r="AX1231" s="388" t="n"/>
      <c r="AY1231" s="388" t="n"/>
      <c r="AZ1231" s="388" t="n"/>
      <c r="BA1231" s="388" t="n"/>
      <c r="BB1231" s="388" t="n"/>
      <c r="BC1231" s="388" t="n"/>
      <c r="BD1231" s="388" t="n"/>
      <c r="BE1231" s="388" t="n"/>
      <c r="BF1231" s="388" t="n"/>
      <c r="BG1231" s="388" t="n"/>
      <c r="BH1231" s="388" t="n"/>
      <c r="BI1231" s="388" t="n"/>
      <c r="BJ1231" s="388" t="n"/>
      <c r="BK1231" s="388" t="n"/>
      <c r="BL1231" s="388" t="n"/>
      <c r="BM1231" s="388" t="n"/>
      <c r="BN1231" s="388" t="n"/>
      <c r="BO1231" s="388" t="n"/>
      <c r="BP1231" s="388" t="n"/>
      <c r="BQ1231" s="388" t="n"/>
      <c r="BR1231" s="388" t="n"/>
      <c r="BS1231" s="388" t="n"/>
      <c r="BT1231" s="388" t="n"/>
      <c r="BU1231" s="388" t="n"/>
      <c r="BV1231" s="388" t="n"/>
      <c r="BW1231" s="388" t="n"/>
      <c r="BX1231" s="388" t="n"/>
      <c r="BY1231" s="388" t="n"/>
      <c r="BZ1231" s="388" t="n"/>
      <c r="CA1231" s="388" t="n"/>
      <c r="CB1231" s="388" t="n"/>
      <c r="CC1231" s="388" t="n"/>
      <c r="CD1231" s="388" t="n"/>
      <c r="CE1231" s="388" t="n"/>
      <c r="CF1231" s="388" t="n"/>
      <c r="CG1231" s="388" t="n"/>
      <c r="CH1231" s="388" t="n"/>
      <c r="CI1231" s="388" t="n"/>
      <c r="CJ1231" s="388" t="n"/>
      <c r="CK1231" s="388" t="n"/>
      <c r="CL1231" s="388" t="n"/>
      <c r="CM1231" s="388" t="n"/>
      <c r="CN1231" s="388" t="n"/>
      <c r="CO1231" s="388" t="n"/>
      <c r="CP1231" s="388" t="n"/>
      <c r="CQ1231" s="388" t="n"/>
      <c r="CR1231" s="388" t="n"/>
      <c r="CS1231" s="388" t="n"/>
      <c r="CT1231" s="388" t="n"/>
      <c r="CU1231" s="388" t="n"/>
      <c r="CV1231" s="388" t="n"/>
      <c r="CW1231" s="388" t="n"/>
      <c r="CX1231" s="388" t="n"/>
      <c r="CY1231" s="388" t="n"/>
      <c r="CZ1231" s="388" t="n"/>
      <c r="DA1231" s="388" t="n"/>
      <c r="DB1231" s="388" t="n"/>
      <c r="DC1231" s="388" t="n"/>
      <c r="DD1231" s="388" t="n"/>
      <c r="DE1231" s="388" t="n"/>
      <c r="DF1231" s="388" t="n"/>
      <c r="DG1231" s="388" t="n"/>
      <c r="DH1231" s="388" t="n"/>
      <c r="DI1231" s="388" t="n"/>
      <c r="DJ1231" s="388" t="n"/>
      <c r="DK1231" s="388" t="n"/>
      <c r="DL1231" s="388" t="n"/>
      <c r="DM1231" s="388" t="n"/>
      <c r="DN1231" s="388" t="n"/>
      <c r="DO1231" s="388" t="n"/>
      <c r="DP1231" s="388" t="n"/>
      <c r="DQ1231" s="388" t="n"/>
      <c r="DR1231" s="388" t="n"/>
    </row>
    <row r="1232" ht="15" customHeight="1" s="389">
      <c r="A1232" s="737" t="n"/>
      <c r="B1232" s="655" t="inlineStr">
        <is>
          <t>-</t>
        </is>
      </c>
      <c r="C1232" s="388">
        <f>IF(Extractions!L11="INTP",Extractions!D11,"")</f>
        <v/>
      </c>
      <c r="D1232" s="388">
        <f>IF(C1232&lt;&gt;"",Extractions!M11,"")</f>
        <v/>
      </c>
      <c r="E1232" s="388" t="inlineStr">
        <is>
          <t>heures</t>
        </is>
      </c>
      <c r="F1232" s="388" t="n"/>
      <c r="G1232" s="388" t="n"/>
      <c r="H1232" s="388" t="n"/>
      <c r="I1232" s="388" t="n"/>
      <c r="J1232" s="388" t="n"/>
      <c r="K1232" s="388" t="n"/>
    </row>
    <row r="1233" ht="15" customHeight="1" s="389">
      <c r="A1233" s="737" t="n"/>
      <c r="B1233" s="655" t="inlineStr">
        <is>
          <t>-</t>
        </is>
      </c>
      <c r="C1233" s="388">
        <f>IF(Extractions!L12="INTP",Extractions!D12,"")</f>
        <v/>
      </c>
      <c r="D1233" s="388">
        <f>IF(C1233&lt;&gt;"",Extractions!M12,"")</f>
        <v/>
      </c>
      <c r="E1233" s="388" t="inlineStr">
        <is>
          <t>heures</t>
        </is>
      </c>
      <c r="F1233" s="388" t="n"/>
      <c r="G1233" s="388" t="n"/>
      <c r="H1233" s="388" t="n"/>
      <c r="I1233" s="388" t="n"/>
      <c r="J1233" s="388" t="n"/>
      <c r="K1233" s="388" t="n"/>
    </row>
    <row r="1234" ht="15" customHeight="1" s="389">
      <c r="A1234" s="737" t="n"/>
      <c r="B1234" s="655" t="inlineStr">
        <is>
          <t>-</t>
        </is>
      </c>
      <c r="C1234" s="388">
        <f>IF(Extractions!L13="INTP",Extractions!D13,"")</f>
        <v/>
      </c>
      <c r="D1234" s="388">
        <f>IF(C1234&lt;&gt;"",Extractions!M13,"")</f>
        <v/>
      </c>
      <c r="E1234" s="388" t="inlineStr">
        <is>
          <t>heures</t>
        </is>
      </c>
      <c r="F1234" s="388" t="n"/>
      <c r="G1234" s="388" t="n"/>
      <c r="H1234" s="388" t="n"/>
      <c r="I1234" s="388" t="n"/>
      <c r="J1234" s="388" t="n"/>
      <c r="K1234" s="388" t="n"/>
    </row>
    <row r="1235" ht="15" customHeight="1" s="389">
      <c r="A1235" s="737" t="n"/>
      <c r="B1235" s="655" t="inlineStr">
        <is>
          <t>-</t>
        </is>
      </c>
      <c r="C1235" s="388">
        <f>IF(Extractions!L14="INTP",Extractions!D14,"")</f>
        <v/>
      </c>
      <c r="D1235" s="388">
        <f>IF(C1235&lt;&gt;"",Extractions!M14,"")</f>
        <v/>
      </c>
      <c r="E1235" s="388" t="inlineStr">
        <is>
          <t>heures</t>
        </is>
      </c>
      <c r="F1235" s="388" t="n"/>
      <c r="G1235" s="388" t="n"/>
      <c r="H1235" s="388" t="n"/>
      <c r="I1235" s="388" t="n"/>
      <c r="J1235" s="388" t="n"/>
      <c r="K1235" s="388" t="n"/>
    </row>
    <row r="1236" ht="15" customHeight="1" s="389">
      <c r="A1236" s="737" t="n"/>
      <c r="B1236" s="655" t="inlineStr">
        <is>
          <t>-</t>
        </is>
      </c>
      <c r="C1236" s="388">
        <f>IF(Extractions!L15="INTP",Extractions!D15,"")</f>
        <v/>
      </c>
      <c r="D1236" s="388">
        <f>IF(C1236&lt;&gt;"",Extractions!M15,"")</f>
        <v/>
      </c>
      <c r="E1236" s="388" t="inlineStr">
        <is>
          <t>heures</t>
        </is>
      </c>
      <c r="F1236" s="388" t="n"/>
      <c r="G1236" s="388" t="n"/>
      <c r="H1236" s="388" t="n"/>
      <c r="I1236" s="388" t="n"/>
      <c r="J1236" s="388" t="n"/>
      <c r="K1236" s="388" t="n"/>
    </row>
    <row r="1237" ht="15" customHeight="1" s="389">
      <c r="A1237" s="737" t="n"/>
      <c r="B1237" s="655" t="inlineStr">
        <is>
          <t>-</t>
        </is>
      </c>
      <c r="C1237" s="388">
        <f>IF(Extractions!L16="INTP",Extractions!D16,"")</f>
        <v/>
      </c>
      <c r="D1237" s="388">
        <f>IF(C1237&lt;&gt;"",Extractions!M16,"")</f>
        <v/>
      </c>
      <c r="E1237" s="388" t="inlineStr">
        <is>
          <t>heures</t>
        </is>
      </c>
      <c r="F1237" s="388" t="n"/>
      <c r="G1237" s="388" t="n"/>
      <c r="H1237" s="388" t="n"/>
      <c r="I1237" s="388" t="n"/>
      <c r="J1237" s="388" t="n"/>
      <c r="K1237" s="388" t="n"/>
    </row>
    <row r="1238" ht="15" customHeight="1" s="389">
      <c r="A1238" s="737" t="n"/>
      <c r="B1238" s="655" t="inlineStr">
        <is>
          <t>-</t>
        </is>
      </c>
      <c r="C1238" s="388">
        <f>IF(Extractions!L17="INTP",Extractions!D17,"")</f>
        <v/>
      </c>
      <c r="D1238" s="388">
        <f>IF(C1238&lt;&gt;"",Extractions!M17,"")</f>
        <v/>
      </c>
      <c r="E1238" s="388" t="inlineStr">
        <is>
          <t>heures</t>
        </is>
      </c>
      <c r="F1238" s="388" t="n"/>
      <c r="G1238" s="388" t="n"/>
      <c r="H1238" s="388" t="n"/>
      <c r="I1238" s="388" t="n"/>
      <c r="J1238" s="388" t="n"/>
      <c r="K1238" s="388" t="n"/>
    </row>
    <row r="1239" ht="15" customHeight="1" s="389">
      <c r="A1239" s="737" t="n"/>
      <c r="B1239" s="655" t="inlineStr">
        <is>
          <t>-</t>
        </is>
      </c>
      <c r="C1239" s="388">
        <f>IF(Extractions!L18="INTP",Extractions!D18,"")</f>
        <v/>
      </c>
      <c r="D1239" s="388">
        <f>IF(C1239&lt;&gt;"",Extractions!M18,"")</f>
        <v/>
      </c>
      <c r="E1239" s="388" t="inlineStr">
        <is>
          <t>heures</t>
        </is>
      </c>
      <c r="F1239" s="388" t="n"/>
      <c r="G1239" s="388" t="n"/>
      <c r="H1239" s="388" t="n"/>
      <c r="I1239" s="388" t="n"/>
      <c r="J1239" s="388" t="n"/>
      <c r="K1239" s="388" t="n"/>
    </row>
    <row r="1240" ht="15" customHeight="1" s="389">
      <c r="A1240" s="737" t="n"/>
      <c r="B1240" s="655" t="inlineStr">
        <is>
          <t>-</t>
        </is>
      </c>
      <c r="C1240" s="388">
        <f>IF(Extractions!L19="INTP",Extractions!D19,"")</f>
        <v/>
      </c>
      <c r="D1240" s="388">
        <f>IF(C1240&lt;&gt;"",Extractions!M19,"")</f>
        <v/>
      </c>
      <c r="E1240" s="388" t="inlineStr">
        <is>
          <t>heures</t>
        </is>
      </c>
      <c r="F1240" s="388" t="n"/>
      <c r="G1240" s="388" t="n"/>
      <c r="H1240" s="388" t="n"/>
      <c r="I1240" s="388" t="n"/>
      <c r="J1240" s="388" t="n"/>
      <c r="K1240" s="388" t="n"/>
    </row>
    <row r="1241" ht="15" customHeight="1" s="389">
      <c r="A1241" s="737" t="n"/>
      <c r="B1241" s="655" t="inlineStr">
        <is>
          <t>-</t>
        </is>
      </c>
      <c r="C1241" s="388">
        <f>IF(Extractions!L20="INTP",Extractions!D20,"")</f>
        <v/>
      </c>
      <c r="D1241" s="388">
        <f>IF(C1241&lt;&gt;"",Extractions!M20,"")</f>
        <v/>
      </c>
      <c r="E1241" s="388" t="inlineStr">
        <is>
          <t>heures</t>
        </is>
      </c>
      <c r="F1241" s="388" t="n"/>
      <c r="G1241" s="388" t="n"/>
      <c r="H1241" s="388" t="n"/>
      <c r="I1241" s="388" t="n"/>
      <c r="J1241" s="388" t="n"/>
      <c r="K1241" s="388" t="n"/>
    </row>
    <row r="1242" ht="15" customHeight="1" s="389">
      <c r="A1242" s="737" t="n"/>
      <c r="B1242" s="655" t="inlineStr">
        <is>
          <t>-</t>
        </is>
      </c>
      <c r="C1242" s="388">
        <f>IF(Extractions!L21="INTP",Extractions!D21,"")</f>
        <v/>
      </c>
      <c r="D1242" s="388">
        <f>IF(C1242&lt;&gt;"",Extractions!M21,"")</f>
        <v/>
      </c>
      <c r="E1242" s="388" t="inlineStr">
        <is>
          <t>heures</t>
        </is>
      </c>
      <c r="F1242" s="388" t="n"/>
      <c r="G1242" s="388" t="n"/>
      <c r="H1242" s="388" t="n"/>
      <c r="I1242" s="388" t="n"/>
      <c r="J1242" s="388" t="n"/>
      <c r="K1242" s="388" t="n"/>
    </row>
    <row r="1243" ht="15" customHeight="1" s="389">
      <c r="A1243" s="737" t="n"/>
      <c r="B1243" s="655" t="inlineStr">
        <is>
          <t>-</t>
        </is>
      </c>
      <c r="C1243" s="388">
        <f>IF(Extractions!L22="INTP",Extractions!D22,"")</f>
        <v/>
      </c>
      <c r="D1243" s="388">
        <f>IF(C1243&lt;&gt;"",Extractions!M22,"")</f>
        <v/>
      </c>
      <c r="E1243" s="388" t="inlineStr">
        <is>
          <t>heures</t>
        </is>
      </c>
      <c r="F1243" s="388" t="n"/>
      <c r="G1243" s="388" t="n"/>
      <c r="H1243" s="388" t="n"/>
      <c r="I1243" s="388" t="n"/>
      <c r="J1243" s="388" t="n"/>
      <c r="K1243" s="388" t="n"/>
    </row>
    <row r="1244" ht="15" customHeight="1" s="389">
      <c r="A1244" s="737" t="n"/>
      <c r="B1244" s="655" t="inlineStr">
        <is>
          <t>-</t>
        </is>
      </c>
      <c r="C1244" s="388">
        <f>IF(Extractions!L23="INTP",Extractions!D23,"")</f>
        <v/>
      </c>
      <c r="D1244" s="388">
        <f>IF(C1244&lt;&gt;"",Extractions!M23,"")</f>
        <v/>
      </c>
      <c r="E1244" s="388" t="inlineStr">
        <is>
          <t>heures</t>
        </is>
      </c>
      <c r="F1244" s="388" t="n"/>
      <c r="G1244" s="388" t="n"/>
      <c r="H1244" s="388" t="n"/>
      <c r="I1244" s="388" t="n"/>
      <c r="J1244" s="388" t="n"/>
      <c r="K1244" s="388" t="n"/>
    </row>
    <row r="1245" ht="15" customHeight="1" s="389">
      <c r="A1245" s="737" t="n"/>
      <c r="B1245" s="655" t="inlineStr">
        <is>
          <t>-</t>
        </is>
      </c>
      <c r="C1245" s="388">
        <f>IF(Extractions!L24="INTP",Extractions!D24,"")</f>
        <v/>
      </c>
      <c r="D1245" s="388">
        <f>IF(C1245&lt;&gt;"",Extractions!M24,"")</f>
        <v/>
      </c>
      <c r="E1245" s="388" t="inlineStr">
        <is>
          <t>heures</t>
        </is>
      </c>
      <c r="F1245" s="388" t="n"/>
      <c r="G1245" s="388" t="n"/>
      <c r="H1245" s="388" t="n"/>
      <c r="I1245" s="388" t="n"/>
      <c r="J1245" s="388" t="n"/>
      <c r="K1245" s="388" t="n"/>
    </row>
    <row r="1246" ht="15" customHeight="1" s="389">
      <c r="A1246" s="737" t="n"/>
      <c r="B1246" s="655" t="inlineStr">
        <is>
          <t>-</t>
        </is>
      </c>
      <c r="C1246" s="388">
        <f>IF(Extractions!L25="INTP",Extractions!D25,"")</f>
        <v/>
      </c>
      <c r="D1246" s="388">
        <f>IF(C1246&lt;&gt;"",Extractions!M25,"")</f>
        <v/>
      </c>
      <c r="E1246" s="388" t="inlineStr">
        <is>
          <t>heures</t>
        </is>
      </c>
      <c r="F1246" s="388" t="n"/>
      <c r="G1246" s="388" t="n"/>
      <c r="H1246" s="388" t="n"/>
      <c r="I1246" s="388" t="n"/>
      <c r="J1246" s="388" t="n"/>
      <c r="K1246" s="388" t="n"/>
    </row>
    <row r="1247" ht="15" customHeight="1" s="389">
      <c r="A1247" s="737" t="n"/>
      <c r="B1247" s="655" t="inlineStr">
        <is>
          <t>-</t>
        </is>
      </c>
      <c r="C1247" s="388">
        <f>IF(Extractions!L26="INTP",Extractions!D26,"")</f>
        <v/>
      </c>
      <c r="D1247" s="388">
        <f>IF(C1247&lt;&gt;"",Extractions!M26,"")</f>
        <v/>
      </c>
      <c r="E1247" s="388" t="inlineStr">
        <is>
          <t>heures</t>
        </is>
      </c>
      <c r="F1247" s="388" t="n"/>
      <c r="G1247" s="388" t="n"/>
      <c r="H1247" s="388" t="n"/>
      <c r="I1247" s="388" t="n"/>
      <c r="J1247" s="388" t="n"/>
      <c r="K1247" s="388" t="n"/>
    </row>
    <row r="1248" ht="15" customHeight="1" s="389">
      <c r="A1248" s="737" t="n"/>
      <c r="B1248" s="655" t="inlineStr">
        <is>
          <t>-</t>
        </is>
      </c>
      <c r="C1248" s="388">
        <f>IF(Extractions!L27="INTP",Extractions!D27,"")</f>
        <v/>
      </c>
      <c r="D1248" s="388">
        <f>IF(C1248&lt;&gt;"",Extractions!M27,"")</f>
        <v/>
      </c>
      <c r="E1248" s="388" t="inlineStr">
        <is>
          <t>heures</t>
        </is>
      </c>
      <c r="F1248" s="388" t="n"/>
      <c r="G1248" s="388" t="n"/>
      <c r="H1248" s="388" t="n"/>
      <c r="I1248" s="388" t="n"/>
      <c r="J1248" s="388" t="n"/>
      <c r="K1248" s="388" t="n"/>
    </row>
    <row r="1249" ht="15" customHeight="1" s="389">
      <c r="A1249" s="737" t="n"/>
      <c r="B1249" s="655" t="inlineStr">
        <is>
          <t>-</t>
        </is>
      </c>
      <c r="C1249" s="388">
        <f>IF(Extractions!L28="INTP",Extractions!D28,"")</f>
        <v/>
      </c>
      <c r="D1249" s="388">
        <f>IF(C1249&lt;&gt;"",Extractions!M28,"")</f>
        <v/>
      </c>
      <c r="E1249" s="388" t="inlineStr">
        <is>
          <t>heures</t>
        </is>
      </c>
      <c r="F1249" s="388" t="n"/>
      <c r="G1249" s="388" t="n"/>
      <c r="H1249" s="388" t="n"/>
      <c r="I1249" s="388" t="n"/>
      <c r="J1249" s="388" t="n"/>
      <c r="K1249" s="388" t="n"/>
    </row>
    <row r="1250" ht="15" customHeight="1" s="389">
      <c r="A1250" s="737" t="n"/>
      <c r="B1250" s="655" t="inlineStr">
        <is>
          <t>-</t>
        </is>
      </c>
      <c r="C1250" s="388">
        <f>IF(Extractions!L29="INTP",Extractions!D29,"")</f>
        <v/>
      </c>
      <c r="D1250" s="388">
        <f>IF(C1250&lt;&gt;"",Extractions!M29,"")</f>
        <v/>
      </c>
      <c r="E1250" s="388" t="inlineStr">
        <is>
          <t>heures</t>
        </is>
      </c>
      <c r="F1250" s="388" t="n"/>
      <c r="G1250" s="388" t="n"/>
      <c r="H1250" s="388" t="n"/>
      <c r="I1250" s="388" t="n"/>
      <c r="J1250" s="388" t="n"/>
      <c r="K1250" s="388" t="n"/>
    </row>
    <row r="1251" ht="15" customHeight="1" s="389">
      <c r="A1251" s="737" t="n"/>
      <c r="B1251" s="655" t="inlineStr">
        <is>
          <t>-</t>
        </is>
      </c>
      <c r="C1251" s="388">
        <f>IF(Extractions!L30="INTP",Extractions!D30,"")</f>
        <v/>
      </c>
      <c r="D1251" s="388">
        <f>IF(C1251&lt;&gt;"",Extractions!M30,"")</f>
        <v/>
      </c>
      <c r="E1251" s="388" t="inlineStr">
        <is>
          <t>heures</t>
        </is>
      </c>
      <c r="F1251" s="388" t="n"/>
      <c r="G1251" s="388" t="n"/>
      <c r="H1251" s="388" t="n"/>
      <c r="I1251" s="388" t="n"/>
      <c r="J1251" s="388" t="n"/>
      <c r="K1251" s="388" t="n"/>
    </row>
    <row r="1252" ht="15" customHeight="1" s="389">
      <c r="A1252" s="737" t="n"/>
      <c r="B1252" s="655" t="inlineStr">
        <is>
          <t>-</t>
        </is>
      </c>
      <c r="C1252" s="388">
        <f>IF(Extractions!L31="INTP",Extractions!D31,"")</f>
        <v/>
      </c>
      <c r="D1252" s="388">
        <f>IF(C1252&lt;&gt;"",Extractions!M31,"")</f>
        <v/>
      </c>
      <c r="E1252" s="388" t="inlineStr">
        <is>
          <t>heures</t>
        </is>
      </c>
      <c r="F1252" s="388" t="n"/>
      <c r="G1252" s="388" t="n"/>
      <c r="H1252" s="388" t="n"/>
      <c r="I1252" s="388" t="n"/>
      <c r="J1252" s="388" t="n"/>
      <c r="K1252" s="388" t="n"/>
    </row>
    <row r="1253" ht="15" customHeight="1" s="389">
      <c r="A1253" s="737" t="n"/>
      <c r="B1253" s="655" t="inlineStr">
        <is>
          <t>-</t>
        </is>
      </c>
      <c r="C1253" s="388">
        <f>IF(Extractions!L32="INTP",Extractions!D32,"")</f>
        <v/>
      </c>
      <c r="D1253" s="388">
        <f>IF(C1253&lt;&gt;"",Extractions!M32,"")</f>
        <v/>
      </c>
      <c r="E1253" s="388" t="inlineStr">
        <is>
          <t>heures</t>
        </is>
      </c>
      <c r="F1253" s="388" t="n"/>
      <c r="G1253" s="388" t="n"/>
      <c r="H1253" s="388" t="n"/>
      <c r="I1253" s="388" t="n"/>
      <c r="J1253" s="388" t="n"/>
      <c r="K1253" s="388" t="n"/>
    </row>
    <row r="1254" ht="15" customHeight="1" s="389">
      <c r="A1254" s="737" t="n"/>
      <c r="B1254" s="655" t="inlineStr">
        <is>
          <t>-</t>
        </is>
      </c>
      <c r="C1254" s="388">
        <f>IF(Extractions!L33="INTP",Extractions!D33,"")</f>
        <v/>
      </c>
      <c r="D1254" s="388">
        <f>IF(C1254&lt;&gt;"",Extractions!M33,"")</f>
        <v/>
      </c>
      <c r="E1254" s="388" t="inlineStr">
        <is>
          <t>heures</t>
        </is>
      </c>
      <c r="F1254" s="388" t="n"/>
      <c r="G1254" s="388" t="n"/>
      <c r="H1254" s="388" t="n"/>
      <c r="I1254" s="388" t="n"/>
      <c r="J1254" s="388" t="n"/>
      <c r="K1254" s="388" t="n"/>
    </row>
    <row r="1255" ht="15" customHeight="1" s="389">
      <c r="A1255" s="737" t="n"/>
      <c r="B1255" s="655" t="inlineStr">
        <is>
          <t>-</t>
        </is>
      </c>
      <c r="C1255" s="388">
        <f>IF(Extractions!L34="INTP",Extractions!D34,"")</f>
        <v/>
      </c>
      <c r="D1255" s="388">
        <f>IF(C1255&lt;&gt;"",Extractions!M34,"")</f>
        <v/>
      </c>
      <c r="E1255" s="388" t="inlineStr">
        <is>
          <t>heures</t>
        </is>
      </c>
      <c r="F1255" s="388" t="n"/>
      <c r="G1255" s="388" t="n"/>
      <c r="H1255" s="388" t="n"/>
      <c r="I1255" s="388" t="n"/>
      <c r="J1255" s="388" t="n"/>
      <c r="K1255" s="388" t="n"/>
    </row>
    <row r="1256" ht="15" customHeight="1" s="389">
      <c r="A1256" s="737" t="n"/>
      <c r="B1256" s="655" t="inlineStr">
        <is>
          <t>-</t>
        </is>
      </c>
      <c r="C1256" s="388">
        <f>IF(Extractions!L35="INTP",Extractions!D35,"")</f>
        <v/>
      </c>
      <c r="D1256" s="388">
        <f>IF(C1256&lt;&gt;"",Extractions!M35,"")</f>
        <v/>
      </c>
      <c r="E1256" s="388" t="inlineStr">
        <is>
          <t>heures</t>
        </is>
      </c>
      <c r="F1256" s="388" t="n"/>
      <c r="G1256" s="388" t="n"/>
      <c r="H1256" s="388" t="n"/>
      <c r="I1256" s="388" t="n"/>
      <c r="J1256" s="388" t="n"/>
      <c r="K1256" s="388" t="n"/>
    </row>
    <row r="1257" ht="15" customHeight="1" s="389">
      <c r="A1257" s="737" t="n"/>
      <c r="B1257" s="655" t="inlineStr">
        <is>
          <t>-</t>
        </is>
      </c>
      <c r="C1257" s="388">
        <f>IF(Extractions!L36="INTP",Extractions!D36,"")</f>
        <v/>
      </c>
      <c r="D1257" s="388">
        <f>IF(C1257&lt;&gt;"",Extractions!M36,"")</f>
        <v/>
      </c>
      <c r="E1257" s="388" t="inlineStr">
        <is>
          <t>heures</t>
        </is>
      </c>
      <c r="F1257" s="388" t="n"/>
      <c r="G1257" s="388" t="n"/>
      <c r="H1257" s="388" t="n"/>
      <c r="I1257" s="388" t="n"/>
      <c r="J1257" s="388" t="n"/>
      <c r="K1257" s="388" t="n"/>
    </row>
    <row r="1258" ht="15" customHeight="1" s="389">
      <c r="A1258" s="737" t="n"/>
      <c r="B1258" s="655" t="inlineStr">
        <is>
          <t>-</t>
        </is>
      </c>
      <c r="C1258" s="388">
        <f>IF(Extractions!L37="INTP",Extractions!D37,"")</f>
        <v/>
      </c>
      <c r="D1258" s="388">
        <f>IF(C1258&lt;&gt;"",Extractions!M37,"")</f>
        <v/>
      </c>
      <c r="E1258" s="388" t="inlineStr">
        <is>
          <t>heures</t>
        </is>
      </c>
      <c r="F1258" s="388" t="n"/>
      <c r="G1258" s="388" t="n"/>
      <c r="H1258" s="388" t="n"/>
      <c r="I1258" s="388" t="n"/>
      <c r="J1258" s="388" t="n"/>
      <c r="K1258" s="388" t="n"/>
    </row>
    <row r="1259" ht="15" customHeight="1" s="389">
      <c r="A1259" s="737" t="n"/>
      <c r="B1259" s="655" t="inlineStr">
        <is>
          <t>-</t>
        </is>
      </c>
      <c r="C1259" s="388">
        <f>IF(Extractions!L38="INTP",Extractions!D38,"")</f>
        <v/>
      </c>
      <c r="D1259" s="388">
        <f>IF(C1259&lt;&gt;"",Extractions!M38,"")</f>
        <v/>
      </c>
      <c r="E1259" s="388" t="inlineStr">
        <is>
          <t>heures</t>
        </is>
      </c>
      <c r="F1259" s="388" t="n"/>
      <c r="G1259" s="388" t="n"/>
      <c r="H1259" s="388" t="n"/>
      <c r="I1259" s="388" t="n"/>
      <c r="J1259" s="388" t="n"/>
      <c r="K1259" s="388" t="n"/>
    </row>
    <row r="1260" ht="15" customHeight="1" s="389">
      <c r="A1260" s="737" t="n"/>
      <c r="B1260" s="655" t="inlineStr">
        <is>
          <t>-</t>
        </is>
      </c>
      <c r="C1260" s="388">
        <f>IF(Extractions!L39="INTP",Extractions!D39,"")</f>
        <v/>
      </c>
      <c r="D1260" s="388">
        <f>IF(C1260&lt;&gt;"",Extractions!M39,"")</f>
        <v/>
      </c>
      <c r="E1260" s="388" t="inlineStr">
        <is>
          <t>heures</t>
        </is>
      </c>
      <c r="F1260" s="388" t="n"/>
      <c r="G1260" s="388" t="n"/>
      <c r="H1260" s="388" t="n"/>
      <c r="I1260" s="388" t="n"/>
      <c r="J1260" s="388" t="n"/>
      <c r="K1260" s="388" t="n"/>
    </row>
    <row r="1261" ht="15" customHeight="1" s="389">
      <c r="A1261" s="737" t="n"/>
      <c r="B1261" s="655" t="inlineStr">
        <is>
          <t>-</t>
        </is>
      </c>
      <c r="C1261" s="388">
        <f>IF(Extractions!L40="INTP",Extractions!D40,"")</f>
        <v/>
      </c>
      <c r="D1261" s="388">
        <f>IF(C1261&lt;&gt;"",Extractions!M40,"")</f>
        <v/>
      </c>
      <c r="E1261" s="388" t="inlineStr">
        <is>
          <t>heures</t>
        </is>
      </c>
      <c r="F1261" s="388" t="n"/>
      <c r="G1261" s="388" t="n"/>
      <c r="H1261" s="388" t="n"/>
      <c r="I1261" s="388" t="n"/>
      <c r="J1261" s="388" t="n"/>
      <c r="K1261" s="388" t="n"/>
    </row>
    <row r="1262" ht="15" customHeight="1" s="389">
      <c r="A1262" s="737" t="n"/>
      <c r="B1262" s="655" t="inlineStr">
        <is>
          <t>-</t>
        </is>
      </c>
      <c r="C1262" s="388">
        <f>IF(Extractions!L41="INTP",Extractions!D41,"")</f>
        <v/>
      </c>
      <c r="D1262" s="388">
        <f>IF(C1262&lt;&gt;"",Extractions!M41,"")</f>
        <v/>
      </c>
      <c r="E1262" s="388" t="inlineStr">
        <is>
          <t>heures</t>
        </is>
      </c>
      <c r="F1262" s="388" t="n"/>
      <c r="G1262" s="388" t="n"/>
      <c r="H1262" s="388" t="n"/>
      <c r="I1262" s="388" t="n"/>
      <c r="J1262" s="388" t="n"/>
      <c r="K1262" s="388" t="n"/>
    </row>
    <row r="1263" ht="15" customHeight="1" s="389">
      <c r="A1263" s="737" t="n"/>
      <c r="B1263" s="655" t="inlineStr">
        <is>
          <t>-</t>
        </is>
      </c>
      <c r="C1263" s="388">
        <f>IF(Extractions!L42="INTP",Extractions!D42,"")</f>
        <v/>
      </c>
      <c r="D1263" s="388">
        <f>IF(C1263&lt;&gt;"",Extractions!M42,"")</f>
        <v/>
      </c>
      <c r="E1263" s="388" t="inlineStr">
        <is>
          <t>heures</t>
        </is>
      </c>
      <c r="F1263" s="388" t="n"/>
      <c r="G1263" s="388" t="n"/>
      <c r="H1263" s="388" t="n"/>
      <c r="I1263" s="388" t="n"/>
      <c r="J1263" s="388" t="n"/>
      <c r="K1263" s="388" t="n"/>
    </row>
    <row r="1264" ht="15" customHeight="1" s="389">
      <c r="A1264" s="737" t="n"/>
      <c r="B1264" s="655" t="inlineStr">
        <is>
          <t>-</t>
        </is>
      </c>
      <c r="C1264" s="388">
        <f>IF(Extractions!L43="INTP",Extractions!D43,"")</f>
        <v/>
      </c>
      <c r="D1264" s="388">
        <f>IF(C1264&lt;&gt;"",Extractions!M43,"")</f>
        <v/>
      </c>
      <c r="E1264" s="388" t="inlineStr">
        <is>
          <t>heures</t>
        </is>
      </c>
      <c r="F1264" s="388" t="n"/>
      <c r="G1264" s="388" t="n"/>
      <c r="H1264" s="388" t="n"/>
      <c r="I1264" s="388" t="n"/>
      <c r="J1264" s="388" t="n"/>
      <c r="K1264" s="388" t="n"/>
    </row>
    <row r="1265" ht="15" customHeight="1" s="389">
      <c r="A1265" s="737" t="n"/>
      <c r="B1265" s="655" t="inlineStr">
        <is>
          <t>-</t>
        </is>
      </c>
      <c r="C1265" s="388">
        <f>IF(Extractions!L44="INTP",Extractions!D44,"")</f>
        <v/>
      </c>
      <c r="D1265" s="388">
        <f>IF(C1265&lt;&gt;"",Extractions!M44,"")</f>
        <v/>
      </c>
      <c r="E1265" s="388" t="inlineStr">
        <is>
          <t>heures</t>
        </is>
      </c>
      <c r="F1265" s="388" t="n"/>
      <c r="G1265" s="388" t="n"/>
      <c r="H1265" s="388" t="n"/>
      <c r="I1265" s="388" t="n"/>
      <c r="J1265" s="388" t="n"/>
      <c r="K1265" s="388" t="n"/>
    </row>
    <row r="1266" ht="15" customHeight="1" s="389">
      <c r="A1266" s="737" t="n"/>
      <c r="B1266" s="655" t="inlineStr">
        <is>
          <t>-</t>
        </is>
      </c>
      <c r="C1266" s="388">
        <f>IF(Extractions!L45="INTP",Extractions!D45,"")</f>
        <v/>
      </c>
      <c r="D1266" s="388">
        <f>IF(C1266&lt;&gt;"",Extractions!M45,"")</f>
        <v/>
      </c>
      <c r="E1266" s="388" t="inlineStr">
        <is>
          <t>heures</t>
        </is>
      </c>
      <c r="F1266" s="388" t="n"/>
      <c r="G1266" s="388" t="n"/>
      <c r="H1266" s="388" t="n"/>
      <c r="I1266" s="388" t="n"/>
      <c r="J1266" s="388" t="n"/>
      <c r="K1266" s="388" t="n"/>
    </row>
    <row r="1267" ht="15" customHeight="1" s="389">
      <c r="A1267" s="737" t="n"/>
      <c r="B1267" s="655" t="inlineStr">
        <is>
          <t>-</t>
        </is>
      </c>
      <c r="C1267" s="388">
        <f>IF(Extractions!L46="INTP",Extractions!D46,"")</f>
        <v/>
      </c>
      <c r="D1267" s="388">
        <f>IF(C1267&lt;&gt;"",Extractions!M46,"")</f>
        <v/>
      </c>
      <c r="E1267" s="388" t="inlineStr">
        <is>
          <t>heures</t>
        </is>
      </c>
      <c r="F1267" s="388" t="n"/>
      <c r="G1267" s="388" t="n"/>
      <c r="H1267" s="388" t="n"/>
      <c r="I1267" s="388" t="n"/>
      <c r="J1267" s="388" t="n"/>
      <c r="K1267" s="388" t="n"/>
    </row>
    <row r="1268" ht="15" customHeight="1" s="389">
      <c r="A1268" s="737" t="n"/>
      <c r="B1268" s="655" t="inlineStr">
        <is>
          <t>-</t>
        </is>
      </c>
      <c r="C1268" s="388">
        <f>IF(Extractions!L47="INTP",Extractions!D47,"")</f>
        <v/>
      </c>
      <c r="D1268" s="388">
        <f>IF(C1268&lt;&gt;"",Extractions!M47,"")</f>
        <v/>
      </c>
      <c r="E1268" s="388" t="inlineStr">
        <is>
          <t>heures</t>
        </is>
      </c>
      <c r="F1268" s="388" t="n"/>
      <c r="G1268" s="388" t="n"/>
      <c r="H1268" s="388" t="n"/>
      <c r="I1268" s="388" t="n"/>
      <c r="J1268" s="388" t="n"/>
      <c r="K1268" s="388" t="n"/>
    </row>
    <row r="1269" ht="15" customHeight="1" s="389">
      <c r="A1269" s="737" t="n"/>
      <c r="B1269" s="655" t="inlineStr">
        <is>
          <t>-</t>
        </is>
      </c>
      <c r="C1269" s="388">
        <f>IF(Extractions!L48="INTP",Extractions!D48,"")</f>
        <v/>
      </c>
      <c r="D1269" s="388">
        <f>IF(C1269&lt;&gt;"",Extractions!M48,"")</f>
        <v/>
      </c>
      <c r="E1269" s="388" t="inlineStr">
        <is>
          <t>heures</t>
        </is>
      </c>
      <c r="F1269" s="388" t="n"/>
      <c r="G1269" s="388" t="n"/>
      <c r="H1269" s="388" t="n"/>
      <c r="I1269" s="388" t="n"/>
      <c r="J1269" s="388" t="n"/>
      <c r="K1269" s="388" t="n"/>
    </row>
    <row r="1270" ht="15" customHeight="1" s="389">
      <c r="A1270" s="737" t="n"/>
      <c r="B1270" s="655" t="inlineStr">
        <is>
          <t>-</t>
        </is>
      </c>
      <c r="C1270" s="388">
        <f>IF(Extractions!L49="INTP",Extractions!D49,"")</f>
        <v/>
      </c>
      <c r="D1270" s="388">
        <f>IF(C1270&lt;&gt;"",Extractions!M49,"")</f>
        <v/>
      </c>
      <c r="E1270" s="388" t="inlineStr">
        <is>
          <t>heures</t>
        </is>
      </c>
      <c r="F1270" s="388" t="n"/>
      <c r="G1270" s="388" t="n"/>
      <c r="H1270" s="388" t="n"/>
      <c r="I1270" s="388" t="n"/>
      <c r="J1270" s="388" t="n"/>
      <c r="K1270" s="388" t="n"/>
    </row>
    <row r="1271" ht="15" customHeight="1" s="389">
      <c r="A1271" s="737" t="n"/>
      <c r="B1271" s="655" t="inlineStr">
        <is>
          <t>-</t>
        </is>
      </c>
      <c r="C1271" s="388">
        <f>IF(Extractions!L50="INTP",Extractions!D50,"")</f>
        <v/>
      </c>
      <c r="D1271" s="388">
        <f>IF(C1271&lt;&gt;"",Extractions!M50,"")</f>
        <v/>
      </c>
      <c r="E1271" s="388" t="inlineStr">
        <is>
          <t>heures</t>
        </is>
      </c>
      <c r="F1271" s="388" t="n"/>
      <c r="G1271" s="388" t="n"/>
      <c r="H1271" s="388" t="n"/>
      <c r="I1271" s="388" t="n"/>
      <c r="J1271" s="388" t="n"/>
      <c r="K1271" s="388" t="n"/>
    </row>
    <row r="1272" ht="15" customHeight="1" s="389">
      <c r="A1272" s="737" t="n"/>
      <c r="B1272" s="655" t="inlineStr">
        <is>
          <t>-</t>
        </is>
      </c>
      <c r="C1272" s="388">
        <f>IF(Extractions!L51="INTP",Extractions!D51,"")</f>
        <v/>
      </c>
      <c r="D1272" s="388">
        <f>IF(C1272&lt;&gt;"",Extractions!M51,"")</f>
        <v/>
      </c>
      <c r="E1272" s="388" t="inlineStr">
        <is>
          <t>heures</t>
        </is>
      </c>
      <c r="F1272" s="388" t="n"/>
      <c r="G1272" s="388" t="n"/>
      <c r="H1272" s="388" t="n"/>
      <c r="I1272" s="388" t="n"/>
      <c r="J1272" s="388" t="n"/>
      <c r="K1272" s="388" t="n"/>
    </row>
    <row r="1273" ht="15" customHeight="1" s="389">
      <c r="A1273" s="737" t="n"/>
      <c r="B1273" s="655" t="inlineStr">
        <is>
          <t>-</t>
        </is>
      </c>
      <c r="C1273" s="388">
        <f>IF(Extractions!L52="INTP",Extractions!D52,"")</f>
        <v/>
      </c>
      <c r="D1273" s="388">
        <f>IF(C1273&lt;&gt;"",Extractions!M52,"")</f>
        <v/>
      </c>
      <c r="E1273" s="388" t="inlineStr">
        <is>
          <t>heures</t>
        </is>
      </c>
      <c r="F1273" s="388" t="n"/>
      <c r="G1273" s="388" t="n"/>
      <c r="H1273" s="388" t="n"/>
      <c r="I1273" s="388" t="n"/>
      <c r="J1273" s="388" t="n"/>
      <c r="K1273" s="388" t="n"/>
    </row>
    <row r="1274" ht="15" customHeight="1" s="389">
      <c r="A1274" s="737" t="n"/>
      <c r="B1274" s="655" t="inlineStr">
        <is>
          <t>-</t>
        </is>
      </c>
      <c r="C1274" s="388">
        <f>IF(Extractions!L53="INTP",Extractions!D53,"")</f>
        <v/>
      </c>
      <c r="D1274" s="388">
        <f>IF(C1274&lt;&gt;"",Extractions!M53,"")</f>
        <v/>
      </c>
      <c r="E1274" s="388" t="inlineStr">
        <is>
          <t>heures</t>
        </is>
      </c>
      <c r="F1274" s="388" t="n"/>
      <c r="G1274" s="388" t="n"/>
      <c r="H1274" s="388" t="n"/>
      <c r="I1274" s="388" t="n"/>
      <c r="J1274" s="388" t="n"/>
      <c r="K1274" s="388" t="n"/>
    </row>
    <row r="1275" ht="15" customHeight="1" s="389">
      <c r="A1275" s="737" t="n"/>
      <c r="B1275" s="655" t="inlineStr">
        <is>
          <t>-</t>
        </is>
      </c>
      <c r="C1275" s="388">
        <f>IF(Extractions!L54="INTP",Extractions!D54,"")</f>
        <v/>
      </c>
      <c r="D1275" s="388">
        <f>IF(C1275&lt;&gt;"",Extractions!M54,"")</f>
        <v/>
      </c>
      <c r="E1275" s="388" t="inlineStr">
        <is>
          <t>heures</t>
        </is>
      </c>
      <c r="F1275" s="388" t="n"/>
      <c r="G1275" s="388" t="n"/>
      <c r="H1275" s="388" t="n"/>
      <c r="I1275" s="388" t="n"/>
      <c r="J1275" s="388" t="n"/>
      <c r="K1275" s="388" t="n"/>
    </row>
    <row r="1276" ht="15" customHeight="1" s="389">
      <c r="A1276" s="737" t="n"/>
      <c r="B1276" s="655" t="inlineStr">
        <is>
          <t>-</t>
        </is>
      </c>
      <c r="C1276" s="388">
        <f>IF(Extractions!L55="INTP",Extractions!D55,"")</f>
        <v/>
      </c>
      <c r="D1276" s="388">
        <f>IF(C1276&lt;&gt;"",Extractions!M55,"")</f>
        <v/>
      </c>
      <c r="E1276" s="388" t="inlineStr">
        <is>
          <t>heures</t>
        </is>
      </c>
      <c r="F1276" s="388" t="n"/>
      <c r="G1276" s="388" t="n"/>
      <c r="H1276" s="388" t="n"/>
      <c r="I1276" s="388" t="n"/>
      <c r="J1276" s="388" t="n"/>
      <c r="K1276" s="388" t="n"/>
    </row>
    <row r="1277" ht="15" customHeight="1" s="389">
      <c r="A1277" s="737" t="n"/>
      <c r="B1277" s="655" t="inlineStr">
        <is>
          <t>-</t>
        </is>
      </c>
      <c r="C1277" s="388">
        <f>IF(Extractions!L56="INTP",Extractions!D56,"")</f>
        <v/>
      </c>
      <c r="D1277" s="388">
        <f>IF(C1277&lt;&gt;"",Extractions!M56,"")</f>
        <v/>
      </c>
      <c r="E1277" s="388" t="inlineStr">
        <is>
          <t>heures</t>
        </is>
      </c>
      <c r="F1277" s="388" t="n"/>
      <c r="G1277" s="388" t="n"/>
      <c r="H1277" s="388" t="n"/>
      <c r="I1277" s="388" t="n"/>
      <c r="J1277" s="388" t="n"/>
      <c r="K1277" s="388" t="n"/>
    </row>
    <row r="1278" ht="15" customHeight="1" s="389">
      <c r="A1278" s="737" t="n"/>
      <c r="B1278" s="655" t="inlineStr">
        <is>
          <t>-</t>
        </is>
      </c>
      <c r="C1278" s="388">
        <f>IF(Extractions!L57="INTP",Extractions!D57,"")</f>
        <v/>
      </c>
      <c r="D1278" s="388">
        <f>IF(C1278&lt;&gt;"",Extractions!M57,"")</f>
        <v/>
      </c>
      <c r="E1278" s="388" t="inlineStr">
        <is>
          <t>heures</t>
        </is>
      </c>
      <c r="F1278" s="388" t="n"/>
      <c r="G1278" s="388" t="n"/>
      <c r="H1278" s="388" t="n"/>
      <c r="I1278" s="388" t="n"/>
      <c r="J1278" s="388" t="n"/>
      <c r="K1278" s="388" t="n"/>
    </row>
    <row r="1279" ht="15" customHeight="1" s="389">
      <c r="A1279" s="737" t="n"/>
      <c r="B1279" s="655" t="inlineStr">
        <is>
          <t>-</t>
        </is>
      </c>
      <c r="C1279" s="388">
        <f>IF(Extractions!L58="INTP",Extractions!D58,"")</f>
        <v/>
      </c>
      <c r="D1279" s="388">
        <f>IF(C1279&lt;&gt;"",Extractions!M58,"")</f>
        <v/>
      </c>
      <c r="E1279" s="388" t="inlineStr">
        <is>
          <t>heures</t>
        </is>
      </c>
      <c r="F1279" s="388" t="n"/>
      <c r="G1279" s="388" t="n"/>
      <c r="H1279" s="388" t="n"/>
      <c r="I1279" s="388" t="n"/>
      <c r="J1279" s="388" t="n"/>
      <c r="K1279" s="388" t="n"/>
    </row>
    <row r="1280" ht="15" customHeight="1" s="389">
      <c r="A1280" s="737" t="n"/>
      <c r="B1280" s="655" t="inlineStr">
        <is>
          <t>-</t>
        </is>
      </c>
      <c r="C1280" s="388">
        <f>IF(Extractions!L59="INTP",Extractions!D59,"")</f>
        <v/>
      </c>
      <c r="D1280" s="388">
        <f>IF(C1280&lt;&gt;"",Extractions!M59,"")</f>
        <v/>
      </c>
      <c r="E1280" s="388" t="inlineStr">
        <is>
          <t>heures</t>
        </is>
      </c>
      <c r="F1280" s="388" t="n"/>
      <c r="G1280" s="388" t="n"/>
      <c r="H1280" s="388" t="n"/>
      <c r="I1280" s="388" t="n"/>
      <c r="J1280" s="388" t="n"/>
      <c r="K1280" s="388" t="n"/>
    </row>
    <row r="1281" ht="15" customHeight="1" s="389">
      <c r="A1281" s="737" t="n"/>
      <c r="B1281" s="655" t="inlineStr">
        <is>
          <t>-</t>
        </is>
      </c>
      <c r="C1281" s="388">
        <f>IF(Extractions!L60="INTP",Extractions!D60,"")</f>
        <v/>
      </c>
      <c r="D1281" s="388">
        <f>IF(C1281&lt;&gt;"",Extractions!M60,"")</f>
        <v/>
      </c>
      <c r="E1281" s="388" t="inlineStr">
        <is>
          <t>heures</t>
        </is>
      </c>
      <c r="F1281" s="388" t="n"/>
      <c r="G1281" s="388" t="n"/>
      <c r="H1281" s="388" t="n"/>
      <c r="I1281" s="388" t="n"/>
      <c r="J1281" s="388" t="n"/>
      <c r="K1281" s="388" t="n"/>
    </row>
    <row r="1282" ht="15" customHeight="1" s="389">
      <c r="A1282" s="737" t="n"/>
      <c r="B1282" s="655" t="inlineStr">
        <is>
          <t>-</t>
        </is>
      </c>
      <c r="C1282" s="388">
        <f>IF(Extractions!L61="INTP",Extractions!D61,"")</f>
        <v/>
      </c>
      <c r="D1282" s="388">
        <f>IF(C1282&lt;&gt;"",Extractions!M61,"")</f>
        <v/>
      </c>
      <c r="E1282" s="388" t="inlineStr">
        <is>
          <t>heures</t>
        </is>
      </c>
      <c r="F1282" s="388" t="n"/>
      <c r="G1282" s="388" t="n"/>
      <c r="H1282" s="388" t="n"/>
      <c r="I1282" s="388" t="n"/>
      <c r="J1282" s="388" t="n"/>
      <c r="K1282" s="388" t="n"/>
    </row>
    <row r="1283" ht="15" customHeight="1" s="389">
      <c r="A1283" s="737" t="n"/>
      <c r="B1283" s="655" t="inlineStr">
        <is>
          <t>-</t>
        </is>
      </c>
      <c r="C1283" s="388">
        <f>IF(Extractions!L62="INTP",Extractions!D62,"")</f>
        <v/>
      </c>
      <c r="D1283" s="388">
        <f>IF(C1283&lt;&gt;"",Extractions!M62,"")</f>
        <v/>
      </c>
      <c r="E1283" s="388" t="inlineStr">
        <is>
          <t>heures</t>
        </is>
      </c>
      <c r="F1283" s="388" t="n"/>
      <c r="G1283" s="388" t="n"/>
      <c r="H1283" s="388" t="n"/>
      <c r="I1283" s="388" t="n"/>
      <c r="J1283" s="388" t="n"/>
      <c r="K1283" s="388" t="n"/>
    </row>
    <row r="1284" ht="15" customHeight="1" s="389">
      <c r="A1284" s="737" t="n"/>
      <c r="B1284" s="655" t="inlineStr">
        <is>
          <t>-</t>
        </is>
      </c>
      <c r="C1284" s="388">
        <f>IF(Extractions!L63="INTP",Extractions!D63,"")</f>
        <v/>
      </c>
      <c r="D1284" s="388">
        <f>IF(C1284&lt;&gt;"",Extractions!M63,"")</f>
        <v/>
      </c>
      <c r="E1284" s="388" t="inlineStr">
        <is>
          <t>heures</t>
        </is>
      </c>
      <c r="F1284" s="388" t="n"/>
      <c r="G1284" s="388" t="n"/>
      <c r="H1284" s="388" t="n"/>
      <c r="I1284" s="388" t="n"/>
      <c r="J1284" s="388" t="n"/>
      <c r="K1284" s="388" t="n"/>
    </row>
    <row r="1285" ht="15" customHeight="1" s="389">
      <c r="A1285" s="737" t="n"/>
      <c r="B1285" s="655" t="inlineStr">
        <is>
          <t>-</t>
        </is>
      </c>
      <c r="C1285" s="388">
        <f>IF(Extractions!L64="INTP",Extractions!D64,"")</f>
        <v/>
      </c>
      <c r="D1285" s="388">
        <f>IF(C1285&lt;&gt;"",Extractions!M64,"")</f>
        <v/>
      </c>
      <c r="E1285" s="388" t="inlineStr">
        <is>
          <t>heures</t>
        </is>
      </c>
      <c r="F1285" s="388" t="n"/>
      <c r="G1285" s="388" t="n"/>
      <c r="H1285" s="388" t="n"/>
      <c r="I1285" s="388" t="n"/>
      <c r="J1285" s="388" t="n"/>
      <c r="K1285" s="388" t="n"/>
    </row>
    <row r="1286" ht="15" customHeight="1" s="389">
      <c r="A1286" s="737" t="n"/>
      <c r="B1286" s="655" t="inlineStr">
        <is>
          <t>-</t>
        </is>
      </c>
      <c r="C1286" s="388">
        <f>IF(Extractions!L65="INTP",Extractions!D65,"")</f>
        <v/>
      </c>
      <c r="D1286" s="388">
        <f>IF(C1286&lt;&gt;"",Extractions!M65,"")</f>
        <v/>
      </c>
      <c r="E1286" s="388" t="inlineStr">
        <is>
          <t>heures</t>
        </is>
      </c>
      <c r="F1286" s="388" t="n"/>
      <c r="G1286" s="388" t="n"/>
      <c r="H1286" s="388" t="n"/>
      <c r="I1286" s="388" t="n"/>
      <c r="J1286" s="388" t="n"/>
      <c r="K1286" s="388" t="n"/>
    </row>
    <row r="1287" ht="15" customHeight="1" s="389">
      <c r="A1287" s="737" t="n"/>
      <c r="B1287" s="655" t="inlineStr">
        <is>
          <t>-</t>
        </is>
      </c>
      <c r="C1287" s="388">
        <f>IF(Extractions!L66="INTP",Extractions!D66,"")</f>
        <v/>
      </c>
      <c r="D1287" s="388">
        <f>IF(C1287&lt;&gt;"",Extractions!M66,"")</f>
        <v/>
      </c>
      <c r="E1287" s="388" t="inlineStr">
        <is>
          <t>heures</t>
        </is>
      </c>
      <c r="F1287" s="388" t="n"/>
      <c r="G1287" s="388" t="n"/>
      <c r="H1287" s="388" t="n"/>
      <c r="I1287" s="388" t="n"/>
      <c r="J1287" s="388" t="n"/>
      <c r="K1287" s="388" t="n"/>
    </row>
    <row r="1288" ht="15" customHeight="1" s="389">
      <c r="A1288" s="737" t="n"/>
      <c r="B1288" s="655" t="inlineStr">
        <is>
          <t>-</t>
        </is>
      </c>
      <c r="C1288" s="388">
        <f>IF(Extractions!L67="INTP",Extractions!D67,"")</f>
        <v/>
      </c>
      <c r="D1288" s="388">
        <f>IF(C1288&lt;&gt;"",Extractions!M67,"")</f>
        <v/>
      </c>
      <c r="E1288" s="388" t="inlineStr">
        <is>
          <t>heures</t>
        </is>
      </c>
      <c r="F1288" s="388" t="n"/>
      <c r="G1288" s="388" t="n"/>
      <c r="H1288" s="388" t="n"/>
      <c r="I1288" s="388" t="n"/>
      <c r="J1288" s="388" t="n"/>
      <c r="K1288" s="388" t="n"/>
    </row>
    <row r="1289" ht="15" customHeight="1" s="389">
      <c r="A1289" s="737" t="n"/>
      <c r="B1289" s="655" t="inlineStr">
        <is>
          <t>-</t>
        </is>
      </c>
      <c r="C1289" s="388">
        <f>IF(Extractions!L68="INTP",Extractions!D68,"")</f>
        <v/>
      </c>
      <c r="D1289" s="388">
        <f>IF(C1289&lt;&gt;"",Extractions!M68,"")</f>
        <v/>
      </c>
      <c r="E1289" s="388" t="inlineStr">
        <is>
          <t>heures</t>
        </is>
      </c>
      <c r="F1289" s="388" t="n"/>
      <c r="G1289" s="388" t="n"/>
      <c r="H1289" s="388" t="n"/>
      <c r="I1289" s="388" t="n"/>
      <c r="J1289" s="388" t="n"/>
      <c r="K1289" s="388" t="n"/>
    </row>
    <row r="1290" ht="15" customHeight="1" s="389">
      <c r="A1290" s="737" t="n"/>
      <c r="B1290" s="655" t="inlineStr">
        <is>
          <t>-</t>
        </is>
      </c>
      <c r="C1290" s="388">
        <f>IF(Extractions!L69="INTP",Extractions!D69,"")</f>
        <v/>
      </c>
      <c r="D1290" s="388">
        <f>IF(C1290&lt;&gt;"",Extractions!M69,"")</f>
        <v/>
      </c>
      <c r="E1290" s="388" t="inlineStr">
        <is>
          <t>heures</t>
        </is>
      </c>
      <c r="F1290" s="388" t="n"/>
      <c r="G1290" s="388" t="n"/>
      <c r="H1290" s="388" t="n"/>
      <c r="I1290" s="388" t="n"/>
      <c r="J1290" s="388" t="n"/>
      <c r="K1290" s="388" t="n"/>
    </row>
    <row r="1291" ht="15" customHeight="1" s="389">
      <c r="A1291" s="737" t="n"/>
      <c r="B1291" s="655" t="inlineStr">
        <is>
          <t>-</t>
        </is>
      </c>
      <c r="C1291" s="388">
        <f>IF(Extractions!L70="INTP",Extractions!D70,"")</f>
        <v/>
      </c>
      <c r="D1291" s="388">
        <f>IF(C1291&lt;&gt;"",Extractions!M70,"")</f>
        <v/>
      </c>
      <c r="E1291" s="388" t="inlineStr">
        <is>
          <t>heures</t>
        </is>
      </c>
      <c r="F1291" s="388" t="n"/>
      <c r="G1291" s="388" t="n"/>
      <c r="H1291" s="388" t="n"/>
      <c r="I1291" s="388" t="n"/>
      <c r="J1291" s="388" t="n"/>
      <c r="K1291" s="388" t="n"/>
    </row>
    <row r="1292" ht="15" customHeight="1" s="389">
      <c r="A1292" s="737" t="n"/>
      <c r="B1292" s="655" t="inlineStr">
        <is>
          <t>-</t>
        </is>
      </c>
      <c r="C1292" s="388">
        <f>IF(Extractions!L71="INTP",Extractions!D71,"")</f>
        <v/>
      </c>
      <c r="D1292" s="388">
        <f>IF(C1292&lt;&gt;"",Extractions!M71,"")</f>
        <v/>
      </c>
      <c r="E1292" s="388" t="inlineStr">
        <is>
          <t>heures</t>
        </is>
      </c>
      <c r="F1292" s="388" t="n"/>
      <c r="G1292" s="388" t="n"/>
      <c r="H1292" s="388" t="n"/>
      <c r="I1292" s="388" t="n"/>
      <c r="J1292" s="388" t="n"/>
      <c r="K1292" s="388" t="n"/>
    </row>
    <row r="1293" ht="15" customHeight="1" s="389">
      <c r="A1293" s="737" t="n"/>
      <c r="B1293" s="655" t="inlineStr">
        <is>
          <t>-</t>
        </is>
      </c>
      <c r="C1293" s="388">
        <f>IF(Extractions!L72="INTP",Extractions!D72,"")</f>
        <v/>
      </c>
      <c r="D1293" s="388">
        <f>IF(C1293&lt;&gt;"",Extractions!M72,"")</f>
        <v/>
      </c>
      <c r="E1293" s="388" t="inlineStr">
        <is>
          <t>heures</t>
        </is>
      </c>
      <c r="F1293" s="388" t="n"/>
      <c r="G1293" s="388" t="n"/>
      <c r="H1293" s="388" t="n"/>
      <c r="I1293" s="388" t="n"/>
      <c r="J1293" s="388" t="n"/>
      <c r="K1293" s="388" t="n"/>
    </row>
    <row r="1294" ht="15" customHeight="1" s="389">
      <c r="A1294" s="737" t="n"/>
      <c r="B1294" s="655" t="inlineStr">
        <is>
          <t>-</t>
        </is>
      </c>
      <c r="C1294" s="388">
        <f>IF(Extractions!L73="INTP",Extractions!D73,"")</f>
        <v/>
      </c>
      <c r="D1294" s="388">
        <f>IF(C1294&lt;&gt;"",Extractions!M73,"")</f>
        <v/>
      </c>
      <c r="E1294" s="388" t="inlineStr">
        <is>
          <t>heures</t>
        </is>
      </c>
      <c r="F1294" s="388" t="n"/>
      <c r="G1294" s="388" t="n"/>
      <c r="H1294" s="388" t="n"/>
      <c r="I1294" s="388" t="n"/>
      <c r="J1294" s="388" t="n"/>
      <c r="K1294" s="388" t="n"/>
    </row>
    <row r="1295" ht="15" customHeight="1" s="389">
      <c r="A1295" s="737" t="n"/>
      <c r="B1295" s="655" t="inlineStr">
        <is>
          <t>-</t>
        </is>
      </c>
      <c r="C1295" s="388">
        <f>IF(Extractions!L74="INTP",Extractions!D74,"")</f>
        <v/>
      </c>
      <c r="D1295" s="388">
        <f>IF(C1295&lt;&gt;"",Extractions!M74,"")</f>
        <v/>
      </c>
      <c r="E1295" s="388" t="inlineStr">
        <is>
          <t>heures</t>
        </is>
      </c>
      <c r="F1295" s="388" t="n"/>
      <c r="G1295" s="388" t="n"/>
      <c r="H1295" s="388" t="n"/>
      <c r="I1295" s="388" t="n"/>
      <c r="J1295" s="388" t="n"/>
      <c r="K1295" s="388" t="n"/>
    </row>
    <row r="1296" ht="15" customHeight="1" s="389">
      <c r="A1296" s="737" t="n"/>
      <c r="B1296" s="655" t="inlineStr">
        <is>
          <t>-</t>
        </is>
      </c>
      <c r="C1296" s="388">
        <f>IF(Extractions!L75="INTP",Extractions!D75,"")</f>
        <v/>
      </c>
      <c r="D1296" s="388">
        <f>IF(C1296&lt;&gt;"",Extractions!M75,"")</f>
        <v/>
      </c>
      <c r="E1296" s="388" t="inlineStr">
        <is>
          <t>heures</t>
        </is>
      </c>
      <c r="F1296" s="388" t="n"/>
      <c r="G1296" s="388" t="n"/>
      <c r="H1296" s="388" t="n"/>
      <c r="I1296" s="388" t="n"/>
      <c r="J1296" s="388" t="n"/>
      <c r="K1296" s="388" t="n"/>
    </row>
    <row r="1297" ht="15" customHeight="1" s="389">
      <c r="A1297" s="737" t="n"/>
      <c r="B1297" s="655" t="inlineStr">
        <is>
          <t>-</t>
        </is>
      </c>
      <c r="C1297" s="388">
        <f>IF(Extractions!L76="INTP",Extractions!D76,"")</f>
        <v/>
      </c>
      <c r="D1297" s="388">
        <f>IF(C1297&lt;&gt;"",Extractions!M76,"")</f>
        <v/>
      </c>
      <c r="E1297" s="388" t="inlineStr">
        <is>
          <t>heures</t>
        </is>
      </c>
      <c r="F1297" s="388" t="n"/>
      <c r="G1297" s="388" t="n"/>
      <c r="H1297" s="388" t="n"/>
      <c r="I1297" s="388" t="n"/>
      <c r="J1297" s="388" t="n"/>
      <c r="K1297" s="388" t="n"/>
    </row>
    <row r="1298" ht="15" customHeight="1" s="389">
      <c r="A1298" s="737" t="n"/>
      <c r="B1298" s="655" t="inlineStr">
        <is>
          <t>-</t>
        </is>
      </c>
      <c r="C1298" s="388">
        <f>IF(Extractions!L77="INTP",Extractions!D77,"")</f>
        <v/>
      </c>
      <c r="D1298" s="388">
        <f>IF(C1298&lt;&gt;"",Extractions!M77,"")</f>
        <v/>
      </c>
      <c r="E1298" s="388" t="inlineStr">
        <is>
          <t>heures</t>
        </is>
      </c>
      <c r="F1298" s="388" t="n"/>
      <c r="G1298" s="388" t="n"/>
      <c r="H1298" s="388" t="n"/>
      <c r="I1298" s="388" t="n"/>
      <c r="J1298" s="388" t="n"/>
      <c r="K1298" s="388" t="n"/>
    </row>
    <row r="1299" ht="15" customHeight="1" s="389">
      <c r="A1299" s="737" t="n"/>
      <c r="B1299" s="655" t="inlineStr">
        <is>
          <t>-</t>
        </is>
      </c>
      <c r="C1299" s="388">
        <f>IF(Extractions!L78="INTP",Extractions!D78,"")</f>
        <v/>
      </c>
      <c r="D1299" s="388">
        <f>IF(C1299&lt;&gt;"",Extractions!M78,"")</f>
        <v/>
      </c>
      <c r="E1299" s="388" t="inlineStr">
        <is>
          <t>heures</t>
        </is>
      </c>
      <c r="F1299" s="388" t="n"/>
      <c r="G1299" s="388" t="n"/>
      <c r="H1299" s="388" t="n"/>
      <c r="I1299" s="388" t="n"/>
      <c r="J1299" s="388" t="n"/>
      <c r="K1299" s="388" t="n"/>
    </row>
    <row r="1300" ht="15" customHeight="1" s="389">
      <c r="A1300" s="737" t="n"/>
      <c r="B1300" s="655" t="inlineStr">
        <is>
          <t>-</t>
        </is>
      </c>
      <c r="C1300" s="388">
        <f>IF(Extractions!L79="INTP",Extractions!D79,"")</f>
        <v/>
      </c>
      <c r="D1300" s="388">
        <f>IF(C1300&lt;&gt;"",Extractions!M79,"")</f>
        <v/>
      </c>
      <c r="E1300" s="388" t="inlineStr">
        <is>
          <t>heures</t>
        </is>
      </c>
      <c r="F1300" s="388" t="n"/>
      <c r="G1300" s="388" t="n"/>
      <c r="H1300" s="388" t="n"/>
      <c r="I1300" s="388" t="n"/>
      <c r="J1300" s="388" t="n"/>
      <c r="K1300" s="388" t="n"/>
    </row>
    <row r="1301" ht="15" customHeight="1" s="389">
      <c r="A1301" s="737" t="n"/>
      <c r="B1301" s="655" t="inlineStr">
        <is>
          <t>-</t>
        </is>
      </c>
      <c r="C1301" s="388">
        <f>IF(Extractions!L80="INTP",Extractions!D80,"")</f>
        <v/>
      </c>
      <c r="D1301" s="388">
        <f>IF(C1301&lt;&gt;"",Extractions!M80,"")</f>
        <v/>
      </c>
      <c r="E1301" s="388" t="inlineStr">
        <is>
          <t>heures</t>
        </is>
      </c>
      <c r="F1301" s="388" t="n"/>
      <c r="G1301" s="388" t="n"/>
      <c r="H1301" s="388" t="n"/>
      <c r="I1301" s="388" t="n"/>
      <c r="J1301" s="388" t="n"/>
      <c r="K1301" s="388" t="n"/>
    </row>
    <row r="1302" ht="15" customHeight="1" s="389">
      <c r="A1302" s="737" t="n"/>
      <c r="B1302" s="655" t="inlineStr">
        <is>
          <t>-</t>
        </is>
      </c>
      <c r="C1302" s="388">
        <f>IF(Extractions!L81="INTP",Extractions!D81,"")</f>
        <v/>
      </c>
      <c r="D1302" s="388">
        <f>IF(C1302&lt;&gt;"",Extractions!M81,"")</f>
        <v/>
      </c>
      <c r="E1302" s="388" t="inlineStr">
        <is>
          <t>heures</t>
        </is>
      </c>
      <c r="F1302" s="388" t="n"/>
      <c r="G1302" s="388" t="n"/>
      <c r="H1302" s="388" t="n"/>
      <c r="I1302" s="388" t="n"/>
      <c r="J1302" s="388" t="n"/>
      <c r="K1302" s="388" t="n"/>
    </row>
    <row r="1303" ht="15" customHeight="1" s="389">
      <c r="A1303" s="737" t="n"/>
      <c r="B1303" s="655" t="inlineStr">
        <is>
          <t>-</t>
        </is>
      </c>
      <c r="C1303" s="388">
        <f>IF(Extractions!L82="INTP",Extractions!D82,"")</f>
        <v/>
      </c>
      <c r="D1303" s="388">
        <f>IF(C1303&lt;&gt;"",Extractions!M82,"")</f>
        <v/>
      </c>
      <c r="E1303" s="388" t="inlineStr">
        <is>
          <t>heures</t>
        </is>
      </c>
      <c r="F1303" s="388" t="n"/>
      <c r="G1303" s="388" t="n"/>
      <c r="H1303" s="388" t="n"/>
      <c r="I1303" s="388" t="n"/>
      <c r="J1303" s="388" t="n"/>
      <c r="K1303" s="388" t="n"/>
    </row>
    <row r="1304" ht="15" customHeight="1" s="389">
      <c r="A1304" s="737" t="n"/>
      <c r="B1304" s="655" t="inlineStr">
        <is>
          <t>-</t>
        </is>
      </c>
      <c r="C1304" s="388">
        <f>IF(Extractions!L83="INTP",Extractions!D83,"")</f>
        <v/>
      </c>
      <c r="D1304" s="388">
        <f>IF(C1304&lt;&gt;"",Extractions!M83,"")</f>
        <v/>
      </c>
      <c r="E1304" s="388" t="inlineStr">
        <is>
          <t>heures</t>
        </is>
      </c>
      <c r="F1304" s="388" t="n"/>
      <c r="G1304" s="388" t="n"/>
      <c r="H1304" s="388" t="n"/>
      <c r="I1304" s="388" t="n"/>
      <c r="J1304" s="388" t="n"/>
      <c r="K1304" s="388" t="n"/>
    </row>
    <row r="1305" ht="15" customHeight="1" s="389">
      <c r="A1305" s="737" t="n"/>
      <c r="B1305" s="655" t="inlineStr">
        <is>
          <t>-</t>
        </is>
      </c>
      <c r="C1305" s="388">
        <f>IF(Extractions!L84="INTP",Extractions!D84,"")</f>
        <v/>
      </c>
      <c r="D1305" s="388">
        <f>IF(C1305&lt;&gt;"",Extractions!M84,"")</f>
        <v/>
      </c>
      <c r="E1305" s="388" t="inlineStr">
        <is>
          <t>heures</t>
        </is>
      </c>
      <c r="F1305" s="388" t="n"/>
      <c r="G1305" s="388" t="n"/>
      <c r="H1305" s="388" t="n"/>
      <c r="I1305" s="388" t="n"/>
      <c r="J1305" s="388" t="n"/>
      <c r="K1305" s="388" t="n"/>
    </row>
    <row r="1306" ht="15" customHeight="1" s="389">
      <c r="A1306" s="737" t="n"/>
      <c r="B1306" s="655" t="inlineStr">
        <is>
          <t>-</t>
        </is>
      </c>
      <c r="C1306" s="388">
        <f>IF(Extractions!L85="INTP",Extractions!D85,"")</f>
        <v/>
      </c>
      <c r="D1306" s="388">
        <f>IF(C1306&lt;&gt;"",Extractions!M85,"")</f>
        <v/>
      </c>
      <c r="E1306" s="388" t="inlineStr">
        <is>
          <t>heures</t>
        </is>
      </c>
      <c r="F1306" s="388" t="n"/>
      <c r="G1306" s="388" t="n"/>
      <c r="H1306" s="388" t="n"/>
      <c r="I1306" s="388" t="n"/>
      <c r="J1306" s="388" t="n"/>
      <c r="K1306" s="388" t="n"/>
    </row>
    <row r="1307" ht="15" customHeight="1" s="389">
      <c r="A1307" s="737" t="n"/>
      <c r="B1307" s="655" t="inlineStr">
        <is>
          <t>-</t>
        </is>
      </c>
      <c r="C1307" s="388">
        <f>IF(Extractions!L86="INTP",Extractions!D86,"")</f>
        <v/>
      </c>
      <c r="D1307" s="388">
        <f>IF(C1307&lt;&gt;"",Extractions!M86,"")</f>
        <v/>
      </c>
      <c r="E1307" s="388" t="inlineStr">
        <is>
          <t>heures</t>
        </is>
      </c>
      <c r="F1307" s="388" t="n"/>
      <c r="G1307" s="388" t="n"/>
      <c r="H1307" s="388" t="n"/>
      <c r="I1307" s="388" t="n"/>
      <c r="J1307" s="388" t="n"/>
      <c r="K1307" s="388" t="n"/>
    </row>
    <row r="1308" ht="15" customHeight="1" s="389">
      <c r="A1308" s="737" t="n"/>
      <c r="B1308" s="655" t="inlineStr">
        <is>
          <t>-</t>
        </is>
      </c>
      <c r="C1308" s="388">
        <f>IF(Extractions!L87="INTP",Extractions!D87,"")</f>
        <v/>
      </c>
      <c r="D1308" s="388">
        <f>IF(C1308&lt;&gt;"",Extractions!M87,"")</f>
        <v/>
      </c>
      <c r="E1308" s="388" t="inlineStr">
        <is>
          <t>heures</t>
        </is>
      </c>
      <c r="F1308" s="388" t="n"/>
      <c r="G1308" s="388" t="n"/>
      <c r="H1308" s="388" t="n"/>
      <c r="I1308" s="388" t="n"/>
      <c r="J1308" s="388" t="n"/>
      <c r="K1308" s="388" t="n"/>
    </row>
    <row r="1309" ht="15" customHeight="1" s="389">
      <c r="A1309" s="737" t="n"/>
      <c r="B1309" s="655" t="inlineStr">
        <is>
          <t>-</t>
        </is>
      </c>
      <c r="C1309" s="388">
        <f>IF(Extractions!L88="INTP",Extractions!D88,"")</f>
        <v/>
      </c>
      <c r="D1309" s="388">
        <f>IF(C1309&lt;&gt;"",Extractions!M88,"")</f>
        <v/>
      </c>
      <c r="E1309" s="388" t="inlineStr">
        <is>
          <t>heures</t>
        </is>
      </c>
      <c r="F1309" s="388" t="n"/>
      <c r="G1309" s="388" t="n"/>
      <c r="H1309" s="388" t="n"/>
      <c r="I1309" s="388" t="n"/>
      <c r="J1309" s="388" t="n"/>
      <c r="K1309" s="388" t="n"/>
    </row>
    <row r="1310" ht="15" customHeight="1" s="389">
      <c r="A1310" s="737" t="n"/>
      <c r="B1310" s="655" t="inlineStr">
        <is>
          <t>-</t>
        </is>
      </c>
      <c r="C1310" s="388">
        <f>IF(Extractions!L89="INTP",Extractions!D89,"")</f>
        <v/>
      </c>
      <c r="D1310" s="388">
        <f>IF(C1310&lt;&gt;"",Extractions!M89,"")</f>
        <v/>
      </c>
      <c r="E1310" s="388" t="inlineStr">
        <is>
          <t>heures</t>
        </is>
      </c>
      <c r="F1310" s="388" t="n"/>
      <c r="G1310" s="388" t="n"/>
      <c r="H1310" s="388" t="n"/>
      <c r="I1310" s="388" t="n"/>
      <c r="J1310" s="388" t="n"/>
      <c r="K1310" s="388" t="n"/>
    </row>
    <row r="1311" ht="15" customHeight="1" s="389">
      <c r="A1311" s="737" t="n"/>
      <c r="B1311" s="655" t="inlineStr">
        <is>
          <t>-</t>
        </is>
      </c>
      <c r="C1311" s="388">
        <f>IF(Extractions!L90="INTP",Extractions!D90,"")</f>
        <v/>
      </c>
      <c r="D1311" s="388">
        <f>IF(C1311&lt;&gt;"",Extractions!M90,"")</f>
        <v/>
      </c>
      <c r="E1311" s="388" t="inlineStr">
        <is>
          <t>heures</t>
        </is>
      </c>
      <c r="F1311" s="388" t="n"/>
      <c r="G1311" s="388" t="n"/>
      <c r="H1311" s="388" t="n"/>
      <c r="I1311" s="388" t="n"/>
      <c r="J1311" s="388" t="n"/>
      <c r="K1311" s="388" t="n"/>
    </row>
    <row r="1312" ht="15" customHeight="1" s="389">
      <c r="A1312" s="737" t="n"/>
      <c r="B1312" s="655" t="inlineStr">
        <is>
          <t>-</t>
        </is>
      </c>
      <c r="C1312" s="388">
        <f>IF(Extractions!L91="INTP",Extractions!D91,"")</f>
        <v/>
      </c>
      <c r="D1312" s="388">
        <f>IF(C1312&lt;&gt;"",Extractions!M91,"")</f>
        <v/>
      </c>
      <c r="E1312" s="388" t="inlineStr">
        <is>
          <t>heures</t>
        </is>
      </c>
      <c r="F1312" s="388" t="n"/>
      <c r="G1312" s="388" t="n"/>
      <c r="H1312" s="388" t="n"/>
      <c r="I1312" s="388" t="n"/>
      <c r="J1312" s="388" t="n"/>
      <c r="K1312" s="388" t="n"/>
    </row>
    <row r="1313" ht="15" customHeight="1" s="389">
      <c r="A1313" s="737" t="n"/>
      <c r="B1313" s="655" t="inlineStr">
        <is>
          <t>-</t>
        </is>
      </c>
      <c r="C1313" s="388">
        <f>IF(Extractions!L92="INTP",Extractions!D92,"")</f>
        <v/>
      </c>
      <c r="D1313" s="388">
        <f>IF(C1313&lt;&gt;"",Extractions!M92,"")</f>
        <v/>
      </c>
      <c r="E1313" s="388" t="inlineStr">
        <is>
          <t>heures</t>
        </is>
      </c>
      <c r="F1313" s="388" t="n"/>
      <c r="G1313" s="388" t="n"/>
      <c r="H1313" s="388" t="n"/>
      <c r="I1313" s="388" t="n"/>
      <c r="J1313" s="388" t="n"/>
      <c r="K1313" s="388" t="n"/>
    </row>
    <row r="1314" ht="15" customHeight="1" s="389">
      <c r="A1314" s="737" t="n"/>
      <c r="B1314" s="655" t="inlineStr">
        <is>
          <t>-</t>
        </is>
      </c>
      <c r="C1314" s="388">
        <f>IF(Extractions!L93="INTP",Extractions!D93,"")</f>
        <v/>
      </c>
      <c r="D1314" s="388">
        <f>IF(C1314&lt;&gt;"",Extractions!M93,"")</f>
        <v/>
      </c>
      <c r="E1314" s="388" t="inlineStr">
        <is>
          <t>heures</t>
        </is>
      </c>
      <c r="F1314" s="388" t="n"/>
      <c r="G1314" s="388" t="n"/>
      <c r="H1314" s="388" t="n"/>
      <c r="I1314" s="388" t="n"/>
      <c r="J1314" s="388" t="n"/>
      <c r="K1314" s="388" t="n"/>
    </row>
    <row r="1315" ht="15" customHeight="1" s="389">
      <c r="A1315" s="737" t="n"/>
      <c r="B1315" s="655" t="inlineStr">
        <is>
          <t>-</t>
        </is>
      </c>
      <c r="C1315" s="388">
        <f>IF(Extractions!L94="INTP",Extractions!D94,"")</f>
        <v/>
      </c>
      <c r="D1315" s="388">
        <f>IF(C1315&lt;&gt;"",Extractions!M94,"")</f>
        <v/>
      </c>
      <c r="E1315" s="388" t="inlineStr">
        <is>
          <t>heures</t>
        </is>
      </c>
      <c r="F1315" s="388" t="n"/>
      <c r="G1315" s="388" t="n"/>
      <c r="H1315" s="388" t="n"/>
      <c r="I1315" s="388" t="n"/>
      <c r="J1315" s="388" t="n"/>
      <c r="K1315" s="388" t="n"/>
    </row>
    <row r="1316" ht="15" customHeight="1" s="389">
      <c r="A1316" s="737" t="n"/>
      <c r="B1316" s="655" t="inlineStr">
        <is>
          <t>-</t>
        </is>
      </c>
      <c r="C1316" s="388">
        <f>IF(Extractions!L95="INTP",Extractions!D95,"")</f>
        <v/>
      </c>
      <c r="D1316" s="388">
        <f>IF(C1316&lt;&gt;"",Extractions!M95,"")</f>
        <v/>
      </c>
      <c r="E1316" s="388" t="inlineStr">
        <is>
          <t>heures</t>
        </is>
      </c>
      <c r="F1316" s="388" t="n"/>
      <c r="G1316" s="388" t="n"/>
      <c r="H1316" s="388" t="n"/>
      <c r="I1316" s="388" t="n"/>
      <c r="J1316" s="388" t="n"/>
      <c r="K1316" s="388" t="n"/>
    </row>
    <row r="1317" ht="15" customHeight="1" s="389">
      <c r="A1317" s="737" t="n"/>
      <c r="B1317" s="655" t="inlineStr">
        <is>
          <t>-</t>
        </is>
      </c>
      <c r="C1317" s="388">
        <f>IF(Extractions!L96="INTP",Extractions!D96,"")</f>
        <v/>
      </c>
      <c r="D1317" s="388">
        <f>IF(C1317&lt;&gt;"",Extractions!M96,"")</f>
        <v/>
      </c>
      <c r="E1317" s="388" t="inlineStr">
        <is>
          <t>heures</t>
        </is>
      </c>
      <c r="F1317" s="388" t="n"/>
      <c r="G1317" s="388" t="n"/>
      <c r="H1317" s="388" t="n"/>
      <c r="I1317" s="388" t="n"/>
      <c r="J1317" s="388" t="n"/>
      <c r="K1317" s="388" t="n"/>
    </row>
    <row r="1318" ht="15" customHeight="1" s="389">
      <c r="A1318" s="737" t="n"/>
      <c r="B1318" s="655" t="inlineStr">
        <is>
          <t>-</t>
        </is>
      </c>
      <c r="C1318" s="388">
        <f>IF(Extractions!L97="INTP",Extractions!D97,"")</f>
        <v/>
      </c>
      <c r="D1318" s="388">
        <f>IF(C1318&lt;&gt;"",Extractions!M97,"")</f>
        <v/>
      </c>
      <c r="E1318" s="388" t="inlineStr">
        <is>
          <t>heures</t>
        </is>
      </c>
      <c r="F1318" s="388" t="n"/>
      <c r="G1318" s="388" t="n"/>
      <c r="H1318" s="388" t="n"/>
      <c r="I1318" s="388" t="n"/>
      <c r="J1318" s="388" t="n"/>
      <c r="K1318" s="388" t="n"/>
    </row>
    <row r="1319" ht="15" customHeight="1" s="389">
      <c r="A1319" s="737" t="n"/>
      <c r="B1319" s="655" t="inlineStr">
        <is>
          <t>-</t>
        </is>
      </c>
      <c r="C1319" s="388">
        <f>IF(Extractions!L98="INTP",Extractions!D98,"")</f>
        <v/>
      </c>
      <c r="D1319" s="388">
        <f>IF(C1319&lt;&gt;"",Extractions!M98,"")</f>
        <v/>
      </c>
      <c r="E1319" s="388" t="inlineStr">
        <is>
          <t>heures</t>
        </is>
      </c>
      <c r="F1319" s="388" t="n"/>
      <c r="G1319" s="388" t="n"/>
      <c r="H1319" s="388" t="n"/>
      <c r="I1319" s="388" t="n"/>
      <c r="J1319" s="388" t="n"/>
      <c r="K1319" s="388" t="n"/>
    </row>
    <row r="1320" ht="15" customHeight="1" s="389">
      <c r="A1320" s="737" t="n"/>
      <c r="B1320" s="655" t="inlineStr">
        <is>
          <t>-</t>
        </is>
      </c>
      <c r="C1320" s="388">
        <f>IF(Extractions!L99="INTP",Extractions!D99,"")</f>
        <v/>
      </c>
      <c r="D1320" s="388">
        <f>IF(C1320&lt;&gt;"",Extractions!M99,"")</f>
        <v/>
      </c>
      <c r="E1320" s="388" t="inlineStr">
        <is>
          <t>heures</t>
        </is>
      </c>
      <c r="F1320" s="388" t="n"/>
      <c r="G1320" s="388" t="n"/>
      <c r="H1320" s="388" t="n"/>
      <c r="I1320" s="388" t="n"/>
      <c r="J1320" s="388" t="n"/>
      <c r="K1320" s="388" t="n"/>
    </row>
    <row r="1321" ht="15" customHeight="1" s="389">
      <c r="A1321" s="737" t="n"/>
      <c r="B1321" s="655" t="inlineStr">
        <is>
          <t>-</t>
        </is>
      </c>
      <c r="C1321" s="388">
        <f>IF(Extractions!L100="INTP",Extractions!D100,"")</f>
        <v/>
      </c>
      <c r="D1321" s="388">
        <f>IF(C1321&lt;&gt;"",Extractions!M100,"")</f>
        <v/>
      </c>
      <c r="E1321" s="388" t="inlineStr">
        <is>
          <t>heures</t>
        </is>
      </c>
      <c r="F1321" s="388" t="n"/>
      <c r="G1321" s="388" t="n"/>
      <c r="H1321" s="388" t="n"/>
      <c r="I1321" s="388" t="n"/>
      <c r="J1321" s="388" t="n"/>
      <c r="K1321" s="388" t="n"/>
    </row>
    <row r="1322" ht="15" customHeight="1" s="389">
      <c r="A1322" s="737" t="n"/>
      <c r="B1322" s="655" t="inlineStr">
        <is>
          <t>-</t>
        </is>
      </c>
      <c r="C1322" s="388">
        <f>IF(Extractions!L101="INTP",Extractions!D101,"")</f>
        <v/>
      </c>
      <c r="D1322" s="388">
        <f>IF(C1322&lt;&gt;"",Extractions!M101,"")</f>
        <v/>
      </c>
      <c r="E1322" s="388" t="inlineStr">
        <is>
          <t>heures</t>
        </is>
      </c>
      <c r="F1322" s="388" t="n"/>
      <c r="G1322" s="388" t="n"/>
      <c r="H1322" s="388" t="n"/>
      <c r="I1322" s="388" t="n"/>
      <c r="J1322" s="388" t="n"/>
      <c r="K1322" s="388" t="n"/>
    </row>
    <row r="1323" ht="15" customHeight="1" s="389">
      <c r="A1323" s="737" t="n"/>
      <c r="B1323" s="655" t="inlineStr">
        <is>
          <t>-</t>
        </is>
      </c>
      <c r="C1323" s="388">
        <f>IF(Extractions!L102="INTP",Extractions!D102,"")</f>
        <v/>
      </c>
      <c r="D1323" s="388">
        <f>IF(C1323&lt;&gt;"",Extractions!M102,"")</f>
        <v/>
      </c>
      <c r="E1323" s="388" t="inlineStr">
        <is>
          <t>heures</t>
        </is>
      </c>
      <c r="F1323" s="388" t="n"/>
      <c r="G1323" s="388" t="n"/>
      <c r="H1323" s="388" t="n"/>
      <c r="I1323" s="388" t="n"/>
      <c r="J1323" s="388" t="n"/>
      <c r="K1323" s="388" t="n"/>
    </row>
    <row r="1324" ht="15" customHeight="1" s="389">
      <c r="A1324" s="737" t="n"/>
      <c r="B1324" s="655" t="inlineStr">
        <is>
          <t>-</t>
        </is>
      </c>
      <c r="C1324" s="388">
        <f>IF(Extractions!L103="INTP",Extractions!D103,"")</f>
        <v/>
      </c>
      <c r="D1324" s="388">
        <f>IF(C1324&lt;&gt;"",Extractions!M103,"")</f>
        <v/>
      </c>
      <c r="E1324" s="388" t="inlineStr">
        <is>
          <t>heures</t>
        </is>
      </c>
      <c r="F1324" s="388" t="n"/>
      <c r="G1324" s="388" t="n"/>
      <c r="H1324" s="388" t="n"/>
      <c r="I1324" s="388" t="n"/>
      <c r="J1324" s="388" t="n"/>
      <c r="K1324" s="388" t="n"/>
    </row>
    <row r="1325" ht="15" customHeight="1" s="389">
      <c r="A1325" s="737" t="n"/>
      <c r="B1325" s="655" t="inlineStr">
        <is>
          <t>-</t>
        </is>
      </c>
      <c r="C1325" s="388">
        <f>IF(Extractions!L104="INTP",Extractions!D104,"")</f>
        <v/>
      </c>
      <c r="D1325" s="388">
        <f>IF(C1325&lt;&gt;"",Extractions!M104,"")</f>
        <v/>
      </c>
      <c r="E1325" s="388" t="inlineStr">
        <is>
          <t>heures</t>
        </is>
      </c>
      <c r="F1325" s="388" t="n"/>
      <c r="G1325" s="388" t="n"/>
      <c r="H1325" s="388" t="n"/>
      <c r="I1325" s="388" t="n"/>
      <c r="J1325" s="388" t="n"/>
      <c r="K1325" s="388" t="n"/>
    </row>
    <row r="1326" ht="15" customHeight="1" s="389">
      <c r="A1326" s="737" t="n"/>
      <c r="B1326" s="655" t="inlineStr">
        <is>
          <t>-</t>
        </is>
      </c>
      <c r="C1326" s="388">
        <f>IF(Extractions!L105="INTP",Extractions!D105,"")</f>
        <v/>
      </c>
      <c r="D1326" s="388">
        <f>IF(C1326&lt;&gt;"",Extractions!M105,"")</f>
        <v/>
      </c>
      <c r="E1326" s="388" t="inlineStr">
        <is>
          <t>heures</t>
        </is>
      </c>
      <c r="F1326" s="388" t="n"/>
      <c r="G1326" s="388" t="n"/>
      <c r="H1326" s="388" t="n"/>
      <c r="I1326" s="388" t="n"/>
      <c r="J1326" s="388" t="n"/>
      <c r="K1326" s="388" t="n"/>
    </row>
    <row r="1327" ht="15" customHeight="1" s="389">
      <c r="A1327" s="737" t="n"/>
      <c r="B1327" s="655" t="inlineStr">
        <is>
          <t>-</t>
        </is>
      </c>
      <c r="C1327" s="388">
        <f>IF(Extractions!L106="INTP",Extractions!D106,"")</f>
        <v/>
      </c>
      <c r="D1327" s="388">
        <f>IF(C1327&lt;&gt;"",Extractions!M106,"")</f>
        <v/>
      </c>
      <c r="E1327" s="388" t="inlineStr">
        <is>
          <t>heures</t>
        </is>
      </c>
      <c r="F1327" s="388" t="n"/>
      <c r="G1327" s="388" t="n"/>
      <c r="H1327" s="388" t="n"/>
      <c r="I1327" s="388" t="n"/>
      <c r="J1327" s="388" t="n"/>
      <c r="K1327" s="388" t="n"/>
    </row>
    <row r="1328" ht="15" customHeight="1" s="389">
      <c r="A1328" s="737" t="n"/>
      <c r="B1328" s="655" t="inlineStr">
        <is>
          <t>-</t>
        </is>
      </c>
      <c r="C1328" s="388">
        <f>IF(Extractions!L107="INTP",Extractions!D107,"")</f>
        <v/>
      </c>
      <c r="D1328" s="388">
        <f>IF(C1328&lt;&gt;"",Extractions!M107,"")</f>
        <v/>
      </c>
      <c r="E1328" s="388" t="inlineStr">
        <is>
          <t>heures</t>
        </is>
      </c>
      <c r="F1328" s="388" t="n"/>
      <c r="G1328" s="388" t="n"/>
      <c r="H1328" s="388" t="n"/>
      <c r="I1328" s="388" t="n"/>
      <c r="J1328" s="388" t="n"/>
      <c r="K1328" s="388" t="n"/>
    </row>
    <row r="1329" ht="15" customHeight="1" s="389">
      <c r="A1329" s="737" t="n"/>
      <c r="B1329" s="655" t="inlineStr">
        <is>
          <t>-</t>
        </is>
      </c>
      <c r="C1329" s="388">
        <f>IF(Extractions!L108="INTP",Extractions!D108,"")</f>
        <v/>
      </c>
      <c r="D1329" s="388">
        <f>IF(C1329&lt;&gt;"",Extractions!M108,"")</f>
        <v/>
      </c>
      <c r="E1329" s="388" t="inlineStr">
        <is>
          <t>heures</t>
        </is>
      </c>
      <c r="F1329" s="388" t="n"/>
      <c r="G1329" s="388" t="n"/>
      <c r="H1329" s="388" t="n"/>
      <c r="I1329" s="388" t="n"/>
      <c r="J1329" s="388" t="n"/>
      <c r="K1329" s="388" t="n"/>
    </row>
    <row r="1330" ht="15" customHeight="1" s="389">
      <c r="A1330" s="737" t="n"/>
      <c r="B1330" s="655" t="inlineStr">
        <is>
          <t>-</t>
        </is>
      </c>
      <c r="C1330" s="388">
        <f>IF(Extractions!L109="INTP",Extractions!D109,"")</f>
        <v/>
      </c>
      <c r="D1330" s="388">
        <f>IF(C1330&lt;&gt;"",Extractions!M109,"")</f>
        <v/>
      </c>
      <c r="E1330" s="388" t="inlineStr">
        <is>
          <t>heures</t>
        </is>
      </c>
      <c r="F1330" s="388" t="n"/>
      <c r="G1330" s="388" t="n"/>
      <c r="H1330" s="388" t="n"/>
      <c r="I1330" s="388" t="n"/>
      <c r="J1330" s="388" t="n"/>
      <c r="K1330" s="388" t="n"/>
    </row>
    <row r="1331" ht="15" customHeight="1" s="389">
      <c r="A1331" s="737" t="n"/>
      <c r="B1331" s="655" t="inlineStr">
        <is>
          <t>-</t>
        </is>
      </c>
      <c r="C1331" s="388">
        <f>IF(Extractions!L110="INTP",Extractions!D110,"")</f>
        <v/>
      </c>
      <c r="D1331" s="388">
        <f>IF(C1331&lt;&gt;"",Extractions!M110,"")</f>
        <v/>
      </c>
      <c r="E1331" s="388" t="inlineStr">
        <is>
          <t>heures</t>
        </is>
      </c>
      <c r="F1331" s="388" t="n"/>
      <c r="G1331" s="388" t="n"/>
      <c r="H1331" s="388" t="n"/>
      <c r="I1331" s="388" t="n"/>
      <c r="J1331" s="388" t="n"/>
      <c r="K1331" s="388" t="n"/>
    </row>
    <row r="1332" ht="15" customHeight="1" s="389">
      <c r="A1332" s="737" t="n"/>
      <c r="B1332" s="655" t="inlineStr">
        <is>
          <t>-</t>
        </is>
      </c>
      <c r="C1332" s="388">
        <f>IF(Extractions!L111="INTP",Extractions!D111,"")</f>
        <v/>
      </c>
      <c r="D1332" s="388">
        <f>IF(C1332&lt;&gt;"",Extractions!M111,"")</f>
        <v/>
      </c>
      <c r="E1332" s="388" t="inlineStr">
        <is>
          <t>heures</t>
        </is>
      </c>
      <c r="F1332" s="388" t="n"/>
      <c r="G1332" s="388" t="n"/>
      <c r="H1332" s="388" t="n"/>
      <c r="I1332" s="388" t="n"/>
      <c r="J1332" s="388" t="n"/>
      <c r="K1332" s="388" t="n"/>
    </row>
    <row r="1333" ht="15" customHeight="1" s="389">
      <c r="A1333" s="737" t="n"/>
      <c r="B1333" s="655" t="inlineStr">
        <is>
          <t>-</t>
        </is>
      </c>
      <c r="C1333" s="388">
        <f>IF(Extractions!L112="INTP",Extractions!D112,"")</f>
        <v/>
      </c>
      <c r="D1333" s="388">
        <f>IF(C1333&lt;&gt;"",Extractions!M112,"")</f>
        <v/>
      </c>
      <c r="E1333" s="388" t="inlineStr">
        <is>
          <t>heures</t>
        </is>
      </c>
      <c r="F1333" s="388" t="n"/>
      <c r="G1333" s="388" t="n"/>
      <c r="H1333" s="388" t="n"/>
      <c r="I1333" s="388" t="n"/>
      <c r="J1333" s="388" t="n"/>
      <c r="K1333" s="388" t="n"/>
    </row>
    <row r="1334" ht="15" customHeight="1" s="389">
      <c r="A1334" s="737" t="n"/>
      <c r="B1334" s="655" t="inlineStr">
        <is>
          <t>-</t>
        </is>
      </c>
      <c r="C1334" s="388">
        <f>IF(Extractions!L113="INTP",Extractions!D113,"")</f>
        <v/>
      </c>
      <c r="D1334" s="388">
        <f>IF(C1334&lt;&gt;"",Extractions!M113,"")</f>
        <v/>
      </c>
      <c r="E1334" s="388" t="inlineStr">
        <is>
          <t>heures</t>
        </is>
      </c>
      <c r="F1334" s="388" t="n"/>
      <c r="G1334" s="388" t="n"/>
      <c r="H1334" s="388" t="n"/>
      <c r="I1334" s="388" t="n"/>
      <c r="J1334" s="388" t="n"/>
      <c r="K1334" s="388" t="n"/>
    </row>
    <row r="1335" ht="15" customHeight="1" s="389">
      <c r="A1335" s="737" t="n"/>
      <c r="B1335" s="655" t="inlineStr">
        <is>
          <t>-</t>
        </is>
      </c>
      <c r="C1335" s="388">
        <f>IF(Extractions!L114="INTP",Extractions!D114,"")</f>
        <v/>
      </c>
      <c r="D1335" s="388">
        <f>IF(C1335&lt;&gt;"",Extractions!M114,"")</f>
        <v/>
      </c>
      <c r="E1335" s="388" t="inlineStr">
        <is>
          <t>heures</t>
        </is>
      </c>
      <c r="F1335" s="388" t="n"/>
      <c r="G1335" s="388" t="n"/>
      <c r="H1335" s="388" t="n"/>
      <c r="I1335" s="388" t="n"/>
      <c r="J1335" s="388" t="n"/>
      <c r="K1335" s="388" t="n"/>
    </row>
    <row r="1336" ht="15" customHeight="1" s="389">
      <c r="A1336" s="737" t="n"/>
      <c r="B1336" s="655" t="inlineStr">
        <is>
          <t>-</t>
        </is>
      </c>
      <c r="C1336" s="388">
        <f>IF(Extractions!L115="INTP",Extractions!D115,"")</f>
        <v/>
      </c>
      <c r="D1336" s="388">
        <f>IF(C1336&lt;&gt;"",Extractions!M115,"")</f>
        <v/>
      </c>
      <c r="E1336" s="388" t="inlineStr">
        <is>
          <t>heures</t>
        </is>
      </c>
      <c r="F1336" s="388" t="n"/>
      <c r="G1336" s="388" t="n"/>
      <c r="H1336" s="388" t="n"/>
      <c r="I1336" s="388" t="n"/>
      <c r="J1336" s="388" t="n"/>
      <c r="K1336" s="388" t="n"/>
    </row>
    <row r="1337" ht="15" customHeight="1" s="389">
      <c r="A1337" s="737" t="n"/>
      <c r="B1337" s="655" t="inlineStr">
        <is>
          <t>-</t>
        </is>
      </c>
      <c r="C1337" s="388">
        <f>IF(Extractions!L116="INTP",Extractions!D116,"")</f>
        <v/>
      </c>
      <c r="D1337" s="388">
        <f>IF(C1337&lt;&gt;"",Extractions!M116,"")</f>
        <v/>
      </c>
      <c r="E1337" s="388" t="inlineStr">
        <is>
          <t>heures</t>
        </is>
      </c>
      <c r="F1337" s="388" t="n"/>
      <c r="G1337" s="388" t="n"/>
      <c r="H1337" s="388" t="n"/>
      <c r="I1337" s="388" t="n"/>
      <c r="J1337" s="388" t="n"/>
      <c r="K1337" s="388" t="n"/>
    </row>
    <row r="1338" ht="15" customHeight="1" s="389">
      <c r="A1338" s="737" t="n"/>
      <c r="B1338" s="655" t="inlineStr">
        <is>
          <t>-</t>
        </is>
      </c>
      <c r="C1338" s="388">
        <f>IF(Extractions!L117="INTP",Extractions!D117,"")</f>
        <v/>
      </c>
      <c r="D1338" s="388">
        <f>IF(C1338&lt;&gt;"",Extractions!M117,"")</f>
        <v/>
      </c>
      <c r="E1338" s="388" t="inlineStr">
        <is>
          <t>heures</t>
        </is>
      </c>
      <c r="F1338" s="388" t="n"/>
      <c r="G1338" s="388" t="n"/>
      <c r="H1338" s="388" t="n"/>
      <c r="I1338" s="388" t="n"/>
      <c r="J1338" s="388" t="n"/>
      <c r="K1338" s="388" t="n"/>
    </row>
    <row r="1339" ht="15" customHeight="1" s="389">
      <c r="A1339" s="737" t="n"/>
      <c r="B1339" s="655" t="inlineStr">
        <is>
          <t>-</t>
        </is>
      </c>
      <c r="C1339" s="388">
        <f>IF(Extractions!L118="INTP",Extractions!D118,"")</f>
        <v/>
      </c>
      <c r="D1339" s="388">
        <f>IF(C1339&lt;&gt;"",Extractions!M118,"")</f>
        <v/>
      </c>
      <c r="E1339" s="388" t="inlineStr">
        <is>
          <t>heures</t>
        </is>
      </c>
      <c r="F1339" s="388" t="n"/>
      <c r="G1339" s="388" t="n"/>
      <c r="H1339" s="388" t="n"/>
      <c r="I1339" s="388" t="n"/>
      <c r="J1339" s="388" t="n"/>
      <c r="K1339" s="388" t="n"/>
    </row>
    <row r="1340" ht="15" customHeight="1" s="389">
      <c r="A1340" s="737" t="n"/>
      <c r="B1340" s="655" t="inlineStr">
        <is>
          <t>-</t>
        </is>
      </c>
      <c r="C1340" s="388">
        <f>IF(Extractions!L119="INTP",Extractions!D119,"")</f>
        <v/>
      </c>
      <c r="D1340" s="388">
        <f>IF(C1340&lt;&gt;"",Extractions!M119,"")</f>
        <v/>
      </c>
      <c r="E1340" s="388" t="inlineStr">
        <is>
          <t>heures</t>
        </is>
      </c>
      <c r="F1340" s="388" t="n"/>
      <c r="G1340" s="388" t="n"/>
      <c r="H1340" s="388" t="n"/>
      <c r="I1340" s="388" t="n"/>
      <c r="J1340" s="388" t="n"/>
      <c r="K1340" s="388" t="n"/>
    </row>
    <row r="1341" ht="15" customHeight="1" s="389">
      <c r="A1341" s="737" t="n"/>
      <c r="B1341" s="655" t="inlineStr">
        <is>
          <t>-</t>
        </is>
      </c>
      <c r="C1341" s="388">
        <f>IF(Extractions!L120="INTP",Extractions!D120,"")</f>
        <v/>
      </c>
      <c r="D1341" s="388">
        <f>IF(C1341&lt;&gt;"",Extractions!M120,"")</f>
        <v/>
      </c>
      <c r="E1341" s="388" t="inlineStr">
        <is>
          <t>heures</t>
        </is>
      </c>
      <c r="F1341" s="388" t="n"/>
      <c r="G1341" s="388" t="n"/>
      <c r="H1341" s="388" t="n"/>
      <c r="I1341" s="388" t="n"/>
      <c r="J1341" s="388" t="n"/>
      <c r="K1341" s="388" t="n"/>
    </row>
    <row r="1342" ht="15" customHeight="1" s="389">
      <c r="A1342" s="737" t="n"/>
      <c r="B1342" s="655" t="inlineStr">
        <is>
          <t>-</t>
        </is>
      </c>
      <c r="C1342" s="388">
        <f>IF(Extractions!L121="INTP",Extractions!D121,"")</f>
        <v/>
      </c>
      <c r="D1342" s="388">
        <f>IF(C1342&lt;&gt;"",Extractions!M121,"")</f>
        <v/>
      </c>
      <c r="E1342" s="388" t="inlineStr">
        <is>
          <t>heures</t>
        </is>
      </c>
      <c r="F1342" s="388" t="n"/>
      <c r="G1342" s="388" t="n"/>
      <c r="H1342" s="388" t="n"/>
      <c r="I1342" s="388" t="n"/>
      <c r="J1342" s="388" t="n"/>
      <c r="K1342" s="388" t="n"/>
    </row>
    <row r="1343" ht="15" customHeight="1" s="389">
      <c r="A1343" s="737" t="n"/>
      <c r="B1343" s="655" t="inlineStr">
        <is>
          <t>-</t>
        </is>
      </c>
      <c r="C1343" s="388">
        <f>IF(Extractions!L122="INTP",Extractions!D122,"")</f>
        <v/>
      </c>
      <c r="D1343" s="388">
        <f>IF(C1343&lt;&gt;"",Extractions!M122,"")</f>
        <v/>
      </c>
      <c r="E1343" s="388" t="inlineStr">
        <is>
          <t>heures</t>
        </is>
      </c>
      <c r="F1343" s="388" t="n"/>
      <c r="G1343" s="388" t="n"/>
      <c r="H1343" s="388" t="n"/>
      <c r="I1343" s="388" t="n"/>
      <c r="J1343" s="388" t="n"/>
      <c r="K1343" s="388" t="n"/>
    </row>
    <row r="1344" ht="15" customHeight="1" s="389">
      <c r="A1344" s="737" t="n"/>
      <c r="B1344" s="655" t="inlineStr">
        <is>
          <t>-</t>
        </is>
      </c>
      <c r="C1344" s="388">
        <f>IF(Extractions!L123="INTP",Extractions!D123,"")</f>
        <v/>
      </c>
      <c r="D1344" s="388">
        <f>IF(C1344&lt;&gt;"",Extractions!M123,"")</f>
        <v/>
      </c>
      <c r="E1344" s="388" t="inlineStr">
        <is>
          <t>heures</t>
        </is>
      </c>
      <c r="F1344" s="388" t="n"/>
      <c r="G1344" s="388" t="n"/>
      <c r="H1344" s="388" t="n"/>
      <c r="I1344" s="388" t="n"/>
      <c r="J1344" s="388" t="n"/>
      <c r="K1344" s="388" t="n"/>
    </row>
    <row r="1345" ht="15" customHeight="1" s="389">
      <c r="A1345" s="737" t="n"/>
      <c r="B1345" s="655" t="inlineStr">
        <is>
          <t>-</t>
        </is>
      </c>
      <c r="C1345" s="388">
        <f>IF(Extractions!L124="INTP",Extractions!D124,"")</f>
        <v/>
      </c>
      <c r="D1345" s="388">
        <f>IF(C1345&lt;&gt;"",Extractions!M124,"")</f>
        <v/>
      </c>
      <c r="E1345" s="388" t="inlineStr">
        <is>
          <t>heures</t>
        </is>
      </c>
      <c r="F1345" s="388" t="n"/>
      <c r="G1345" s="388" t="n"/>
      <c r="H1345" s="388" t="n"/>
      <c r="I1345" s="388" t="n"/>
      <c r="J1345" s="388" t="n"/>
      <c r="K1345" s="388" t="n"/>
    </row>
    <row r="1346" ht="15" customHeight="1" s="389">
      <c r="A1346" s="737" t="n"/>
      <c r="B1346" s="655" t="inlineStr">
        <is>
          <t>-</t>
        </is>
      </c>
      <c r="C1346" s="388">
        <f>IF(Extractions!L125="INTP",Extractions!D125,"")</f>
        <v/>
      </c>
      <c r="D1346" s="388">
        <f>IF(C1346&lt;&gt;"",Extractions!M125,"")</f>
        <v/>
      </c>
      <c r="E1346" s="388" t="inlineStr">
        <is>
          <t>heures</t>
        </is>
      </c>
      <c r="F1346" s="388" t="n"/>
      <c r="G1346" s="388" t="n"/>
      <c r="H1346" s="388" t="n"/>
      <c r="I1346" s="388" t="n"/>
      <c r="J1346" s="388" t="n"/>
      <c r="K1346" s="388" t="n"/>
    </row>
    <row r="1347" ht="15" customHeight="1" s="389">
      <c r="A1347" s="737" t="n"/>
      <c r="B1347" s="655" t="inlineStr">
        <is>
          <t>-</t>
        </is>
      </c>
      <c r="C1347" s="388">
        <f>IF(Extractions!L126="INTP",Extractions!D126,"")</f>
        <v/>
      </c>
      <c r="D1347" s="388">
        <f>IF(C1347&lt;&gt;"",Extractions!M126,"")</f>
        <v/>
      </c>
      <c r="E1347" s="388" t="inlineStr">
        <is>
          <t>heures</t>
        </is>
      </c>
      <c r="F1347" s="388" t="n"/>
      <c r="G1347" s="388" t="n"/>
      <c r="H1347" s="388" t="n"/>
      <c r="I1347" s="388" t="n"/>
      <c r="J1347" s="388" t="n"/>
      <c r="K1347" s="388" t="n"/>
    </row>
    <row r="1348" ht="15" customHeight="1" s="389">
      <c r="A1348" s="737" t="n"/>
      <c r="B1348" s="655" t="inlineStr">
        <is>
          <t>-</t>
        </is>
      </c>
      <c r="C1348" s="388">
        <f>IF(Extractions!L127="INTP",Extractions!D127,"")</f>
        <v/>
      </c>
      <c r="D1348" s="388">
        <f>IF(C1348&lt;&gt;"",Extractions!M127,"")</f>
        <v/>
      </c>
      <c r="E1348" s="388" t="inlineStr">
        <is>
          <t>heures</t>
        </is>
      </c>
      <c r="F1348" s="388" t="n"/>
      <c r="G1348" s="388" t="n"/>
      <c r="H1348" s="388" t="n"/>
      <c r="I1348" s="388" t="n"/>
      <c r="J1348" s="388" t="n"/>
      <c r="K1348" s="388" t="n"/>
    </row>
    <row r="1349" ht="15" customHeight="1" s="389">
      <c r="A1349" s="737" t="n"/>
      <c r="B1349" s="655" t="inlineStr">
        <is>
          <t>-</t>
        </is>
      </c>
      <c r="C1349" s="388">
        <f>IF(Extractions!L128="INTP",Extractions!D128,"")</f>
        <v/>
      </c>
      <c r="D1349" s="388">
        <f>IF(C1349&lt;&gt;"",Extractions!M128,"")</f>
        <v/>
      </c>
      <c r="E1349" s="388" t="inlineStr">
        <is>
          <t>heures</t>
        </is>
      </c>
      <c r="F1349" s="388" t="n"/>
      <c r="G1349" s="388" t="n"/>
      <c r="H1349" s="388" t="n"/>
      <c r="I1349" s="388" t="n"/>
      <c r="J1349" s="388" t="n"/>
      <c r="K1349" s="388" t="n"/>
    </row>
    <row r="1350" ht="15" customHeight="1" s="389">
      <c r="A1350" s="737" t="n"/>
      <c r="B1350" s="655" t="inlineStr">
        <is>
          <t>-</t>
        </is>
      </c>
      <c r="C1350" s="388">
        <f>IF(Extractions!L129="INTP",Extractions!D129,"")</f>
        <v/>
      </c>
      <c r="D1350" s="388">
        <f>IF(C1350&lt;&gt;"",Extractions!M129,"")</f>
        <v/>
      </c>
      <c r="E1350" s="388" t="inlineStr">
        <is>
          <t>heures</t>
        </is>
      </c>
      <c r="F1350" s="388" t="n"/>
      <c r="G1350" s="388" t="n"/>
      <c r="H1350" s="388" t="n"/>
      <c r="I1350" s="388" t="n"/>
      <c r="J1350" s="388" t="n"/>
      <c r="K1350" s="388" t="n"/>
    </row>
    <row r="1351" ht="15" customHeight="1" s="389">
      <c r="A1351" s="737" t="n"/>
      <c r="B1351" s="655" t="inlineStr">
        <is>
          <t>-</t>
        </is>
      </c>
      <c r="C1351" s="388">
        <f>IF(Extractions!L130="INTP",Extractions!D130,"")</f>
        <v/>
      </c>
      <c r="D1351" s="388">
        <f>IF(C1351&lt;&gt;"",Extractions!M130,"")</f>
        <v/>
      </c>
      <c r="E1351" s="388" t="inlineStr">
        <is>
          <t>heures</t>
        </is>
      </c>
      <c r="F1351" s="388" t="n"/>
      <c r="G1351" s="388" t="n"/>
      <c r="H1351" s="388" t="n"/>
      <c r="I1351" s="388" t="n"/>
      <c r="J1351" s="388" t="n"/>
      <c r="K1351" s="388" t="n"/>
    </row>
    <row r="1352" ht="15" customHeight="1" s="389">
      <c r="A1352" s="737" t="n"/>
      <c r="B1352" s="655" t="inlineStr">
        <is>
          <t>-</t>
        </is>
      </c>
      <c r="C1352" s="388">
        <f>IF(Extractions!L131="INTP",Extractions!D131,"")</f>
        <v/>
      </c>
      <c r="D1352" s="388">
        <f>IF(C1352&lt;&gt;"",Extractions!M131,"")</f>
        <v/>
      </c>
      <c r="E1352" s="388" t="inlineStr">
        <is>
          <t>heures</t>
        </is>
      </c>
      <c r="F1352" s="388" t="n"/>
      <c r="G1352" s="388" t="n"/>
      <c r="H1352" s="388" t="n"/>
      <c r="I1352" s="388" t="n"/>
      <c r="J1352" s="388" t="n"/>
      <c r="K1352" s="388" t="n"/>
    </row>
    <row r="1353" ht="15" customHeight="1" s="389">
      <c r="A1353" s="737" t="n"/>
      <c r="B1353" s="655" t="inlineStr">
        <is>
          <t>-</t>
        </is>
      </c>
      <c r="C1353" s="388">
        <f>IF(Extractions!L132="INTP",Extractions!D132,"")</f>
        <v/>
      </c>
      <c r="D1353" s="388">
        <f>IF(C1353&lt;&gt;"",Extractions!M132,"")</f>
        <v/>
      </c>
      <c r="E1353" s="388" t="inlineStr">
        <is>
          <t>heures</t>
        </is>
      </c>
      <c r="F1353" s="388" t="n"/>
      <c r="G1353" s="388" t="n"/>
      <c r="H1353" s="388" t="n"/>
      <c r="I1353" s="388" t="n"/>
      <c r="J1353" s="388" t="n"/>
      <c r="K1353" s="388" t="n"/>
    </row>
    <row r="1354" ht="15" customHeight="1" s="389">
      <c r="A1354" s="737" t="n"/>
      <c r="B1354" s="655" t="inlineStr">
        <is>
          <t>-</t>
        </is>
      </c>
      <c r="C1354" s="388">
        <f>IF(Extractions!L133="INTP",Extractions!D133,"")</f>
        <v/>
      </c>
      <c r="D1354" s="388">
        <f>IF(C1354&lt;&gt;"",Extractions!M133,"")</f>
        <v/>
      </c>
      <c r="E1354" s="388" t="inlineStr">
        <is>
          <t>heures</t>
        </is>
      </c>
      <c r="F1354" s="388" t="n"/>
      <c r="G1354" s="388" t="n"/>
      <c r="H1354" s="388" t="n"/>
      <c r="I1354" s="388" t="n"/>
      <c r="J1354" s="388" t="n"/>
      <c r="K1354" s="388" t="n"/>
    </row>
    <row r="1355" ht="15" customHeight="1" s="389">
      <c r="A1355" s="737" t="n"/>
      <c r="B1355" s="655" t="inlineStr">
        <is>
          <t>-</t>
        </is>
      </c>
      <c r="C1355" s="388">
        <f>IF(Extractions!L134="INTP",Extractions!D134,"")</f>
        <v/>
      </c>
      <c r="D1355" s="388">
        <f>IF(C1355&lt;&gt;"",Extractions!M134,"")</f>
        <v/>
      </c>
      <c r="E1355" s="388" t="inlineStr">
        <is>
          <t>heures</t>
        </is>
      </c>
      <c r="F1355" s="388" t="n"/>
      <c r="G1355" s="388" t="n"/>
      <c r="H1355" s="388" t="n"/>
      <c r="I1355" s="388" t="n"/>
      <c r="J1355" s="388" t="n"/>
      <c r="K1355" s="388" t="n"/>
    </row>
    <row r="1356" ht="15" customHeight="1" s="389">
      <c r="A1356" s="737" t="n"/>
      <c r="B1356" s="655" t="inlineStr">
        <is>
          <t>-</t>
        </is>
      </c>
      <c r="C1356" s="388">
        <f>IF(Extractions!L135="INTP",Extractions!D135,"")</f>
        <v/>
      </c>
      <c r="D1356" s="388">
        <f>IF(C1356&lt;&gt;"",Extractions!M135,"")</f>
        <v/>
      </c>
      <c r="E1356" s="388" t="inlineStr">
        <is>
          <t>heures</t>
        </is>
      </c>
      <c r="F1356" s="388" t="n"/>
      <c r="G1356" s="388" t="n"/>
      <c r="H1356" s="388" t="n"/>
      <c r="I1356" s="388" t="n"/>
      <c r="J1356" s="388" t="n"/>
      <c r="K1356" s="388" t="n"/>
    </row>
    <row r="1357" ht="15" customHeight="1" s="389">
      <c r="A1357" s="737" t="n"/>
      <c r="B1357" s="655" t="inlineStr">
        <is>
          <t>-</t>
        </is>
      </c>
      <c r="C1357" s="388">
        <f>IF(Extractions!L136="INTP",Extractions!D136,"")</f>
        <v/>
      </c>
      <c r="D1357" s="388">
        <f>IF(C1357&lt;&gt;"",Extractions!M136,"")</f>
        <v/>
      </c>
      <c r="E1357" s="388" t="inlineStr">
        <is>
          <t>heures</t>
        </is>
      </c>
      <c r="F1357" s="388" t="n"/>
      <c r="G1357" s="388" t="n"/>
      <c r="H1357" s="388" t="n"/>
      <c r="I1357" s="388" t="n"/>
      <c r="J1357" s="388" t="n"/>
      <c r="K1357" s="388" t="n"/>
    </row>
    <row r="1358" ht="15" customHeight="1" s="389">
      <c r="A1358" s="737" t="n"/>
      <c r="B1358" s="655" t="inlineStr">
        <is>
          <t>-</t>
        </is>
      </c>
      <c r="C1358" s="388">
        <f>IF(Extractions!L137="INTP",Extractions!D137,"")</f>
        <v/>
      </c>
      <c r="D1358" s="388">
        <f>IF(C1358&lt;&gt;"",Extractions!M137,"")</f>
        <v/>
      </c>
      <c r="E1358" s="388" t="inlineStr">
        <is>
          <t>heures</t>
        </is>
      </c>
      <c r="F1358" s="388" t="n"/>
      <c r="G1358" s="388" t="n"/>
      <c r="H1358" s="388" t="n"/>
      <c r="I1358" s="388" t="n"/>
      <c r="J1358" s="388" t="n"/>
      <c r="K1358" s="388" t="n"/>
    </row>
    <row r="1359" ht="15" customHeight="1" s="389">
      <c r="A1359" s="737" t="n"/>
      <c r="B1359" s="655" t="inlineStr">
        <is>
          <t>-</t>
        </is>
      </c>
      <c r="C1359" s="388">
        <f>IF(Extractions!L138="INTP",Extractions!D138,"")</f>
        <v/>
      </c>
      <c r="D1359" s="388">
        <f>IF(C1359&lt;&gt;"",Extractions!M138,"")</f>
        <v/>
      </c>
      <c r="E1359" s="388" t="inlineStr">
        <is>
          <t>heures</t>
        </is>
      </c>
      <c r="F1359" s="388" t="n"/>
      <c r="G1359" s="388" t="n"/>
      <c r="H1359" s="388" t="n"/>
      <c r="I1359" s="388" t="n"/>
      <c r="J1359" s="388" t="n"/>
      <c r="K1359" s="388" t="n"/>
    </row>
    <row r="1360" ht="15" customHeight="1" s="389">
      <c r="A1360" s="737" t="n"/>
      <c r="B1360" s="655" t="inlineStr">
        <is>
          <t>-</t>
        </is>
      </c>
      <c r="C1360" s="388">
        <f>IF(Extractions!L139="INTP",Extractions!D139,"")</f>
        <v/>
      </c>
      <c r="D1360" s="388">
        <f>IF(C1360&lt;&gt;"",Extractions!M139,"")</f>
        <v/>
      </c>
      <c r="E1360" s="388" t="inlineStr">
        <is>
          <t>heures</t>
        </is>
      </c>
      <c r="F1360" s="388" t="n"/>
      <c r="G1360" s="388" t="n"/>
      <c r="H1360" s="388" t="n"/>
      <c r="I1360" s="388" t="n"/>
      <c r="J1360" s="388" t="n"/>
      <c r="K1360" s="388" t="n"/>
    </row>
    <row r="1361" ht="15" customHeight="1" s="389">
      <c r="A1361" s="737" t="n"/>
      <c r="B1361" s="655" t="inlineStr">
        <is>
          <t>-</t>
        </is>
      </c>
      <c r="C1361" s="388">
        <f>IF(Extractions!L140="INTP",Extractions!D140,"")</f>
        <v/>
      </c>
      <c r="D1361" s="388">
        <f>IF(C1361&lt;&gt;"",Extractions!M140,"")</f>
        <v/>
      </c>
      <c r="E1361" s="388" t="inlineStr">
        <is>
          <t>heures</t>
        </is>
      </c>
      <c r="F1361" s="388" t="n"/>
      <c r="G1361" s="388" t="n"/>
      <c r="H1361" s="388" t="n"/>
      <c r="I1361" s="388" t="n"/>
      <c r="J1361" s="388" t="n"/>
      <c r="K1361" s="388" t="n"/>
    </row>
    <row r="1362" ht="15" customHeight="1" s="389">
      <c r="A1362" s="737" t="n"/>
      <c r="B1362" s="655" t="inlineStr">
        <is>
          <t>-</t>
        </is>
      </c>
      <c r="C1362" s="388">
        <f>IF(Extractions!L141="INTP",Extractions!D141,"")</f>
        <v/>
      </c>
      <c r="D1362" s="388">
        <f>IF(C1362&lt;&gt;"",Extractions!M141,"")</f>
        <v/>
      </c>
      <c r="E1362" s="388" t="inlineStr">
        <is>
          <t>heures</t>
        </is>
      </c>
      <c r="F1362" s="388" t="n"/>
      <c r="G1362" s="388" t="n"/>
      <c r="H1362" s="388" t="n"/>
      <c r="I1362" s="388" t="n"/>
      <c r="J1362" s="388" t="n"/>
      <c r="K1362" s="388" t="n"/>
    </row>
    <row r="1363" ht="15" customHeight="1" s="389">
      <c r="A1363" s="737" t="n"/>
      <c r="B1363" s="655" t="inlineStr">
        <is>
          <t>-</t>
        </is>
      </c>
      <c r="C1363" s="388">
        <f>IF(Extractions!L142="INTP",Extractions!D142,"")</f>
        <v/>
      </c>
      <c r="D1363" s="388">
        <f>IF(C1363&lt;&gt;"",Extractions!M142,"")</f>
        <v/>
      </c>
      <c r="E1363" s="388" t="inlineStr">
        <is>
          <t>heures</t>
        </is>
      </c>
      <c r="F1363" s="388" t="n"/>
      <c r="G1363" s="388" t="n"/>
      <c r="H1363" s="388" t="n"/>
      <c r="I1363" s="388" t="n"/>
      <c r="J1363" s="388" t="n"/>
      <c r="K1363" s="388" t="n"/>
    </row>
    <row r="1364" ht="15" customHeight="1" s="389">
      <c r="A1364" s="737" t="n"/>
      <c r="B1364" s="655" t="inlineStr">
        <is>
          <t>-</t>
        </is>
      </c>
      <c r="C1364" s="388">
        <f>IF(Extractions!L143="INTP",Extractions!D143,"")</f>
        <v/>
      </c>
      <c r="D1364" s="388">
        <f>IF(C1364&lt;&gt;"",Extractions!M143,"")</f>
        <v/>
      </c>
      <c r="E1364" s="388" t="inlineStr">
        <is>
          <t>heures</t>
        </is>
      </c>
      <c r="F1364" s="388" t="n"/>
      <c r="G1364" s="388" t="n"/>
      <c r="H1364" s="388" t="n"/>
      <c r="I1364" s="388" t="n"/>
      <c r="J1364" s="388" t="n"/>
      <c r="K1364" s="388" t="n"/>
    </row>
    <row r="1365" ht="15" customHeight="1" s="389">
      <c r="A1365" s="737" t="n"/>
      <c r="B1365" s="655" t="inlineStr">
        <is>
          <t>-</t>
        </is>
      </c>
      <c r="C1365" s="388">
        <f>IF(Extractions!L144="INTP",Extractions!D144,"")</f>
        <v/>
      </c>
      <c r="D1365" s="388">
        <f>IF(C1365&lt;&gt;"",Extractions!M144,"")</f>
        <v/>
      </c>
      <c r="E1365" s="388" t="inlineStr">
        <is>
          <t>heures</t>
        </is>
      </c>
      <c r="F1365" s="388" t="n"/>
      <c r="G1365" s="388" t="n"/>
      <c r="H1365" s="388" t="n"/>
      <c r="I1365" s="388" t="n"/>
      <c r="J1365" s="388" t="n"/>
      <c r="K1365" s="388" t="n"/>
    </row>
    <row r="1366" ht="15" customHeight="1" s="389">
      <c r="A1366" s="737" t="n"/>
      <c r="B1366" s="655" t="inlineStr">
        <is>
          <t>-</t>
        </is>
      </c>
      <c r="C1366" s="388">
        <f>IF(Extractions!L145="INTP",Extractions!D145,"")</f>
        <v/>
      </c>
      <c r="D1366" s="388">
        <f>IF(C1366&lt;&gt;"",Extractions!M145,"")</f>
        <v/>
      </c>
      <c r="E1366" s="388" t="inlineStr">
        <is>
          <t>heures</t>
        </is>
      </c>
      <c r="F1366" s="388" t="n"/>
      <c r="G1366" s="388" t="n"/>
      <c r="H1366" s="388" t="n"/>
      <c r="I1366" s="388" t="n"/>
      <c r="J1366" s="388" t="n"/>
      <c r="K1366" s="388" t="n"/>
    </row>
    <row r="1367" ht="15" customHeight="1" s="389">
      <c r="A1367" s="737" t="n"/>
      <c r="B1367" s="655" t="inlineStr">
        <is>
          <t>-</t>
        </is>
      </c>
      <c r="C1367" s="388">
        <f>IF(Extractions!L146="INTP",Extractions!D146,"")</f>
        <v/>
      </c>
      <c r="D1367" s="388">
        <f>IF(C1367&lt;&gt;"",Extractions!M146,"")</f>
        <v/>
      </c>
      <c r="E1367" s="388" t="inlineStr">
        <is>
          <t>heures</t>
        </is>
      </c>
      <c r="F1367" s="388" t="n"/>
      <c r="G1367" s="388" t="n"/>
      <c r="H1367" s="388" t="n"/>
      <c r="I1367" s="388" t="n"/>
      <c r="J1367" s="388" t="n"/>
      <c r="K1367" s="388" t="n"/>
    </row>
    <row r="1368" ht="15" customHeight="1" s="389">
      <c r="A1368" s="737" t="n"/>
      <c r="B1368" s="655" t="inlineStr">
        <is>
          <t>-</t>
        </is>
      </c>
      <c r="C1368" s="388">
        <f>IF(Extractions!L147="INTP",Extractions!D147,"")</f>
        <v/>
      </c>
      <c r="D1368" s="388">
        <f>IF(C1368&lt;&gt;"",Extractions!M147,"")</f>
        <v/>
      </c>
      <c r="E1368" s="388" t="inlineStr">
        <is>
          <t>heures</t>
        </is>
      </c>
      <c r="F1368" s="388" t="n"/>
      <c r="G1368" s="388" t="n"/>
      <c r="H1368" s="388" t="n"/>
      <c r="I1368" s="388" t="n"/>
      <c r="J1368" s="388" t="n"/>
      <c r="K1368" s="388" t="n"/>
    </row>
    <row r="1369" ht="15" customHeight="1" s="389">
      <c r="A1369" s="737" t="n"/>
      <c r="B1369" s="655" t="inlineStr">
        <is>
          <t>-</t>
        </is>
      </c>
      <c r="C1369" s="388">
        <f>IF(Extractions!L148="INTP",Extractions!D148,"")</f>
        <v/>
      </c>
      <c r="D1369" s="388">
        <f>IF(C1369&lt;&gt;"",Extractions!M148,"")</f>
        <v/>
      </c>
      <c r="E1369" s="388" t="inlineStr">
        <is>
          <t>heures</t>
        </is>
      </c>
      <c r="F1369" s="388" t="n"/>
      <c r="G1369" s="388" t="n"/>
      <c r="H1369" s="388" t="n"/>
      <c r="I1369" s="388" t="n"/>
      <c r="J1369" s="388" t="n"/>
      <c r="K1369" s="388" t="n"/>
    </row>
    <row r="1370" ht="15" customHeight="1" s="389">
      <c r="A1370" s="737" t="n"/>
      <c r="B1370" s="655" t="inlineStr">
        <is>
          <t>-</t>
        </is>
      </c>
      <c r="C1370" s="388">
        <f>IF(Extractions!L149="INTP",Extractions!D149,"")</f>
        <v/>
      </c>
      <c r="D1370" s="388">
        <f>IF(C1370&lt;&gt;"",Extractions!M149,"")</f>
        <v/>
      </c>
      <c r="E1370" s="388" t="inlineStr">
        <is>
          <t>heures</t>
        </is>
      </c>
      <c r="F1370" s="388" t="n"/>
      <c r="G1370" s="388" t="n"/>
      <c r="H1370" s="388" t="n"/>
      <c r="I1370" s="388" t="n"/>
      <c r="J1370" s="388" t="n"/>
      <c r="K1370" s="388" t="n"/>
    </row>
    <row r="1371" ht="15" customHeight="1" s="389">
      <c r="A1371" s="737" t="n"/>
      <c r="B1371" s="655" t="inlineStr">
        <is>
          <t>-</t>
        </is>
      </c>
      <c r="C1371" s="388">
        <f>IF(Extractions!L150="INTP",Extractions!D150,"")</f>
        <v/>
      </c>
      <c r="D1371" s="388">
        <f>IF(C1371&lt;&gt;"",Extractions!M150,"")</f>
        <v/>
      </c>
      <c r="E1371" s="388" t="inlineStr">
        <is>
          <t>heures</t>
        </is>
      </c>
      <c r="F1371" s="388" t="n"/>
      <c r="G1371" s="388" t="n"/>
      <c r="H1371" s="388" t="n"/>
      <c r="I1371" s="388" t="n"/>
      <c r="J1371" s="388" t="n"/>
      <c r="K1371" s="388" t="n"/>
    </row>
    <row r="1372" ht="15" customHeight="1" s="389">
      <c r="A1372" s="737" t="n"/>
      <c r="B1372" s="655" t="inlineStr">
        <is>
          <t>-</t>
        </is>
      </c>
      <c r="C1372" s="388">
        <f>IF(Extractions!L151="INTP",Extractions!D151,"")</f>
        <v/>
      </c>
      <c r="D1372" s="388">
        <f>IF(C1372&lt;&gt;"",Extractions!M151,"")</f>
        <v/>
      </c>
      <c r="E1372" s="388" t="inlineStr">
        <is>
          <t>heures</t>
        </is>
      </c>
      <c r="F1372" s="388" t="n"/>
      <c r="G1372" s="388" t="n"/>
      <c r="H1372" s="388" t="n"/>
      <c r="I1372" s="388" t="n"/>
      <c r="J1372" s="388" t="n"/>
      <c r="K1372" s="388" t="n"/>
    </row>
    <row r="1373" ht="15" customHeight="1" s="389">
      <c r="A1373" s="737" t="n"/>
      <c r="B1373" s="655" t="inlineStr">
        <is>
          <t>-</t>
        </is>
      </c>
      <c r="C1373" s="388">
        <f>IF(Extractions!L152="INTP",Extractions!D152,"")</f>
        <v/>
      </c>
      <c r="D1373" s="388">
        <f>IF(C1373&lt;&gt;"",Extractions!M152,"")</f>
        <v/>
      </c>
      <c r="E1373" s="388" t="inlineStr">
        <is>
          <t>heures</t>
        </is>
      </c>
      <c r="F1373" s="388" t="n"/>
      <c r="G1373" s="388" t="n"/>
      <c r="H1373" s="388" t="n"/>
      <c r="I1373" s="388" t="n"/>
      <c r="J1373" s="388" t="n"/>
      <c r="K1373" s="388" t="n"/>
    </row>
    <row r="1374" ht="15" customHeight="1" s="389">
      <c r="A1374" s="737" t="n"/>
      <c r="B1374" s="655" t="inlineStr">
        <is>
          <t>-</t>
        </is>
      </c>
      <c r="C1374" s="388">
        <f>IF(Extractions!L153="INTP",Extractions!D153,"")</f>
        <v/>
      </c>
      <c r="D1374" s="388">
        <f>IF(C1374&lt;&gt;"",Extractions!M153,"")</f>
        <v/>
      </c>
      <c r="E1374" s="388" t="inlineStr">
        <is>
          <t>heures</t>
        </is>
      </c>
      <c r="F1374" s="388" t="n"/>
      <c r="G1374" s="388" t="n"/>
      <c r="H1374" s="388" t="n"/>
      <c r="I1374" s="388" t="n"/>
      <c r="J1374" s="388" t="n"/>
      <c r="K1374" s="388" t="n"/>
    </row>
    <row r="1375" ht="15" customHeight="1" s="389">
      <c r="A1375" s="737" t="n"/>
      <c r="B1375" s="655" t="inlineStr">
        <is>
          <t>-</t>
        </is>
      </c>
      <c r="C1375" s="388">
        <f>IF(Extractions!L154="INTP",Extractions!D154,"")</f>
        <v/>
      </c>
      <c r="D1375" s="388">
        <f>IF(C1375&lt;&gt;"",Extractions!M154,"")</f>
        <v/>
      </c>
      <c r="E1375" s="388" t="inlineStr">
        <is>
          <t>heures</t>
        </is>
      </c>
      <c r="F1375" s="388" t="n"/>
      <c r="G1375" s="388" t="n"/>
      <c r="H1375" s="388" t="n"/>
      <c r="I1375" s="388" t="n"/>
      <c r="J1375" s="388" t="n"/>
      <c r="K1375" s="388" t="n"/>
    </row>
    <row r="1376" ht="15" customHeight="1" s="389">
      <c r="A1376" s="737" t="n"/>
      <c r="B1376" s="655" t="inlineStr">
        <is>
          <t>-</t>
        </is>
      </c>
      <c r="C1376" s="388">
        <f>IF(Extractions!L155="INTP",Extractions!D155,"")</f>
        <v/>
      </c>
      <c r="D1376" s="388">
        <f>IF(C1376&lt;&gt;"",Extractions!M155,"")</f>
        <v/>
      </c>
      <c r="E1376" s="388" t="inlineStr">
        <is>
          <t>heures</t>
        </is>
      </c>
      <c r="F1376" s="388" t="n"/>
      <c r="G1376" s="388" t="n"/>
      <c r="H1376" s="388" t="n"/>
      <c r="I1376" s="388" t="n"/>
      <c r="J1376" s="388" t="n"/>
      <c r="K1376" s="388" t="n"/>
    </row>
    <row r="1377" ht="15" customHeight="1" s="389">
      <c r="A1377" s="737" t="n"/>
      <c r="B1377" s="655" t="inlineStr">
        <is>
          <t>-</t>
        </is>
      </c>
      <c r="C1377" s="388">
        <f>IF(Extractions!L156="INTP",Extractions!D156,"")</f>
        <v/>
      </c>
      <c r="D1377" s="388">
        <f>IF(C1377&lt;&gt;"",Extractions!M156,"")</f>
        <v/>
      </c>
      <c r="E1377" s="388" t="inlineStr">
        <is>
          <t>heures</t>
        </is>
      </c>
      <c r="F1377" s="388" t="n"/>
      <c r="G1377" s="388" t="n"/>
      <c r="H1377" s="388" t="n"/>
      <c r="I1377" s="388" t="n"/>
      <c r="J1377" s="388" t="n"/>
      <c r="K1377" s="388" t="n"/>
    </row>
    <row r="1378" ht="15" customHeight="1" s="389">
      <c r="A1378" s="737" t="n"/>
      <c r="B1378" s="655" t="inlineStr">
        <is>
          <t>-</t>
        </is>
      </c>
      <c r="C1378" s="388">
        <f>IF(Extractions!L157="INTP",Extractions!D157,"")</f>
        <v/>
      </c>
      <c r="D1378" s="388">
        <f>IF(C1378&lt;&gt;"",Extractions!M157,"")</f>
        <v/>
      </c>
      <c r="E1378" s="388" t="inlineStr">
        <is>
          <t>heures</t>
        </is>
      </c>
      <c r="F1378" s="388" t="n"/>
      <c r="G1378" s="388" t="n"/>
      <c r="H1378" s="388" t="n"/>
      <c r="I1378" s="388" t="n"/>
      <c r="J1378" s="388" t="n"/>
      <c r="K1378" s="388" t="n"/>
    </row>
    <row r="1379" ht="15" customHeight="1" s="389">
      <c r="A1379" s="737" t="n"/>
      <c r="B1379" s="655" t="inlineStr">
        <is>
          <t>-</t>
        </is>
      </c>
      <c r="C1379" s="388">
        <f>IF(Extractions!L158="INTP",Extractions!D158,"")</f>
        <v/>
      </c>
      <c r="D1379" s="388">
        <f>IF(C1379&lt;&gt;"",Extractions!M158,"")</f>
        <v/>
      </c>
      <c r="E1379" s="388" t="inlineStr">
        <is>
          <t>heures</t>
        </is>
      </c>
      <c r="F1379" s="388" t="n"/>
      <c r="G1379" s="388" t="n"/>
      <c r="H1379" s="388" t="n"/>
      <c r="I1379" s="388" t="n"/>
      <c r="J1379" s="388" t="n"/>
      <c r="K1379" s="388" t="n"/>
    </row>
    <row r="1380" ht="15" customHeight="1" s="389">
      <c r="A1380" s="737" t="n"/>
      <c r="B1380" s="655" t="inlineStr">
        <is>
          <t>-</t>
        </is>
      </c>
      <c r="C1380" s="388">
        <f>IF(Extractions!L159="INTP",Extractions!D159,"")</f>
        <v/>
      </c>
      <c r="D1380" s="388">
        <f>IF(C1380&lt;&gt;"",Extractions!M159,"")</f>
        <v/>
      </c>
      <c r="E1380" s="388" t="inlineStr">
        <is>
          <t>heures</t>
        </is>
      </c>
      <c r="F1380" s="388" t="n"/>
      <c r="G1380" s="388" t="n"/>
      <c r="H1380" s="388" t="n"/>
      <c r="I1380" s="388" t="n"/>
      <c r="J1380" s="388" t="n"/>
      <c r="K1380" s="388" t="n"/>
    </row>
    <row r="1381" ht="15" customHeight="1" s="389">
      <c r="A1381" s="737" t="n"/>
      <c r="B1381" s="655" t="inlineStr">
        <is>
          <t>-</t>
        </is>
      </c>
      <c r="C1381" s="388">
        <f>IF(Extractions!L160="INTP",Extractions!D160,"")</f>
        <v/>
      </c>
      <c r="D1381" s="388">
        <f>IF(C1381&lt;&gt;"",Extractions!M160,"")</f>
        <v/>
      </c>
      <c r="E1381" s="388" t="inlineStr">
        <is>
          <t>heures</t>
        </is>
      </c>
      <c r="F1381" s="388" t="n"/>
      <c r="G1381" s="388" t="n"/>
      <c r="H1381" s="388" t="n"/>
      <c r="I1381" s="388" t="n"/>
      <c r="J1381" s="388" t="n"/>
      <c r="K1381" s="388" t="n"/>
    </row>
    <row r="1382" ht="15" customHeight="1" s="389">
      <c r="A1382" s="737" t="n"/>
      <c r="B1382" s="655" t="inlineStr">
        <is>
          <t>-</t>
        </is>
      </c>
      <c r="C1382" s="388">
        <f>IF(Extractions!L161="INTP",Extractions!D161,"")</f>
        <v/>
      </c>
      <c r="D1382" s="388">
        <f>IF(C1382&lt;&gt;"",Extractions!M161,"")</f>
        <v/>
      </c>
      <c r="E1382" s="388" t="inlineStr">
        <is>
          <t>heures</t>
        </is>
      </c>
      <c r="F1382" s="388" t="n"/>
      <c r="G1382" s="388" t="n"/>
      <c r="H1382" s="388" t="n"/>
      <c r="I1382" s="388" t="n"/>
      <c r="J1382" s="388" t="n"/>
      <c r="K1382" s="388" t="n"/>
    </row>
    <row r="1383" ht="15" customHeight="1" s="389">
      <c r="A1383" s="737" t="n"/>
      <c r="B1383" s="655" t="inlineStr">
        <is>
          <t>-</t>
        </is>
      </c>
      <c r="C1383" s="388">
        <f>IF(Extractions!L162="INTP",Extractions!D162,"")</f>
        <v/>
      </c>
      <c r="D1383" s="388">
        <f>IF(C1383&lt;&gt;"",Extractions!M162,"")</f>
        <v/>
      </c>
      <c r="E1383" s="388" t="inlineStr">
        <is>
          <t>heures</t>
        </is>
      </c>
      <c r="F1383" s="388" t="n"/>
      <c r="G1383" s="388" t="n"/>
      <c r="H1383" s="388" t="n"/>
      <c r="I1383" s="388" t="n"/>
      <c r="J1383" s="388" t="n"/>
      <c r="K1383" s="388" t="n"/>
    </row>
    <row r="1384" ht="15" customHeight="1" s="389">
      <c r="A1384" s="737" t="n"/>
      <c r="B1384" s="655" t="inlineStr">
        <is>
          <t>-</t>
        </is>
      </c>
      <c r="C1384" s="388">
        <f>IF(Extractions!L163="INTP",Extractions!D163,"")</f>
        <v/>
      </c>
      <c r="D1384" s="388">
        <f>IF(C1384&lt;&gt;"",Extractions!M163,"")</f>
        <v/>
      </c>
      <c r="E1384" s="388" t="inlineStr">
        <is>
          <t>heures</t>
        </is>
      </c>
      <c r="F1384" s="388" t="n"/>
      <c r="G1384" s="388" t="n"/>
      <c r="H1384" s="388" t="n"/>
      <c r="I1384" s="388" t="n"/>
      <c r="J1384" s="388" t="n"/>
      <c r="K1384" s="388" t="n"/>
    </row>
    <row r="1385" ht="15" customHeight="1" s="389">
      <c r="A1385" s="737" t="n"/>
      <c r="B1385" s="655" t="inlineStr">
        <is>
          <t>-</t>
        </is>
      </c>
      <c r="C1385" s="388">
        <f>IF(Extractions!L164="INTP",Extractions!D164,"")</f>
        <v/>
      </c>
      <c r="D1385" s="388">
        <f>IF(C1385&lt;&gt;"",Extractions!M164,"")</f>
        <v/>
      </c>
      <c r="E1385" s="388" t="inlineStr">
        <is>
          <t>heures</t>
        </is>
      </c>
      <c r="F1385" s="388" t="n"/>
      <c r="G1385" s="388" t="n"/>
      <c r="H1385" s="388" t="n"/>
      <c r="I1385" s="388" t="n"/>
      <c r="J1385" s="388" t="n"/>
      <c r="K1385" s="388" t="n"/>
    </row>
    <row r="1386" ht="15" customHeight="1" s="389">
      <c r="A1386" s="737" t="n"/>
      <c r="B1386" s="655" t="inlineStr">
        <is>
          <t>-</t>
        </is>
      </c>
      <c r="C1386" s="388">
        <f>IF(Extractions!L165="INTP",Extractions!D165,"")</f>
        <v/>
      </c>
      <c r="D1386" s="388">
        <f>IF(C1386&lt;&gt;"",Extractions!M165,"")</f>
        <v/>
      </c>
      <c r="E1386" s="388" t="inlineStr">
        <is>
          <t>heures</t>
        </is>
      </c>
      <c r="F1386" s="388" t="n"/>
      <c r="G1386" s="388" t="n"/>
      <c r="H1386" s="388" t="n"/>
      <c r="I1386" s="388" t="n"/>
      <c r="J1386" s="388" t="n"/>
      <c r="K1386" s="388" t="n"/>
    </row>
    <row r="1387" ht="15" customHeight="1" s="389">
      <c r="A1387" s="737" t="n"/>
      <c r="B1387" s="655" t="inlineStr">
        <is>
          <t>-</t>
        </is>
      </c>
      <c r="C1387" s="388">
        <f>IF(Extractions!L166="INTP",Extractions!D166,"")</f>
        <v/>
      </c>
      <c r="D1387" s="388">
        <f>IF(C1387&lt;&gt;"",Extractions!M166,"")</f>
        <v/>
      </c>
      <c r="E1387" s="388" t="inlineStr">
        <is>
          <t>heures</t>
        </is>
      </c>
      <c r="F1387" s="388" t="n"/>
      <c r="G1387" s="388" t="n"/>
      <c r="H1387" s="388" t="n"/>
      <c r="I1387" s="388" t="n"/>
      <c r="J1387" s="388" t="n"/>
      <c r="K1387" s="388" t="n"/>
    </row>
    <row r="1388" ht="15" customHeight="1" s="389">
      <c r="A1388" s="737" t="n"/>
      <c r="B1388" s="655" t="inlineStr">
        <is>
          <t>-</t>
        </is>
      </c>
      <c r="C1388" s="388">
        <f>IF(Extractions!L167="INTP",Extractions!D167,"")</f>
        <v/>
      </c>
      <c r="D1388" s="388">
        <f>IF(C1388&lt;&gt;"",Extractions!M167,"")</f>
        <v/>
      </c>
      <c r="E1388" s="388" t="inlineStr">
        <is>
          <t>heures</t>
        </is>
      </c>
      <c r="F1388" s="388" t="n"/>
      <c r="G1388" s="388" t="n"/>
      <c r="H1388" s="388" t="n"/>
      <c r="I1388" s="388" t="n"/>
      <c r="J1388" s="388" t="n"/>
      <c r="K1388" s="388" t="n"/>
    </row>
    <row r="1389" ht="15" customHeight="1" s="389">
      <c r="A1389" s="737" t="n"/>
      <c r="B1389" s="655" t="inlineStr">
        <is>
          <t>-</t>
        </is>
      </c>
      <c r="C1389" s="388">
        <f>IF(Extractions!L168="INTP",Extractions!D168,"")</f>
        <v/>
      </c>
      <c r="D1389" s="388">
        <f>IF(C1389&lt;&gt;"",Extractions!M168,"")</f>
        <v/>
      </c>
      <c r="E1389" s="388" t="inlineStr">
        <is>
          <t>heures</t>
        </is>
      </c>
      <c r="F1389" s="388" t="n"/>
      <c r="G1389" s="388" t="n"/>
      <c r="H1389" s="388" t="n"/>
      <c r="I1389" s="388" t="n"/>
      <c r="J1389" s="388" t="n"/>
      <c r="K1389" s="388" t="n"/>
    </row>
    <row r="1390" ht="15" customHeight="1" s="389">
      <c r="A1390" s="737" t="n"/>
      <c r="B1390" s="655" t="inlineStr">
        <is>
          <t>-</t>
        </is>
      </c>
      <c r="C1390" s="388">
        <f>IF(Extractions!L169="INTP",Extractions!D169,"")</f>
        <v/>
      </c>
      <c r="D1390" s="388">
        <f>IF(C1390&lt;&gt;"",Extractions!M169,"")</f>
        <v/>
      </c>
      <c r="E1390" s="388" t="inlineStr">
        <is>
          <t>heures</t>
        </is>
      </c>
      <c r="F1390" s="388" t="n"/>
      <c r="G1390" s="388" t="n"/>
      <c r="H1390" s="388" t="n"/>
      <c r="I1390" s="388" t="n"/>
      <c r="J1390" s="388" t="n"/>
      <c r="K1390" s="388" t="n"/>
    </row>
    <row r="1391" ht="15" customHeight="1" s="389">
      <c r="A1391" s="737" t="n"/>
      <c r="B1391" s="655" t="inlineStr">
        <is>
          <t>-</t>
        </is>
      </c>
      <c r="C1391" s="388">
        <f>IF(Extractions!L170="INTP",Extractions!D170,"")</f>
        <v/>
      </c>
      <c r="D1391" s="388">
        <f>IF(C1391&lt;&gt;"",Extractions!M170,"")</f>
        <v/>
      </c>
      <c r="E1391" s="388" t="inlineStr">
        <is>
          <t>heures</t>
        </is>
      </c>
      <c r="F1391" s="388" t="n"/>
      <c r="G1391" s="388" t="n"/>
      <c r="H1391" s="388" t="n"/>
      <c r="I1391" s="388" t="n"/>
      <c r="J1391" s="388" t="n"/>
      <c r="K1391" s="388" t="n"/>
    </row>
    <row r="1392" ht="15" customHeight="1" s="389">
      <c r="A1392" s="737" t="n"/>
      <c r="B1392" s="655" t="inlineStr">
        <is>
          <t>-</t>
        </is>
      </c>
      <c r="C1392" s="388">
        <f>IF(Extractions!L171="INTP",Extractions!D171,"")</f>
        <v/>
      </c>
      <c r="D1392" s="388">
        <f>IF(C1392&lt;&gt;"",Extractions!M171,"")</f>
        <v/>
      </c>
      <c r="E1392" s="388" t="inlineStr">
        <is>
          <t>heures</t>
        </is>
      </c>
      <c r="F1392" s="388" t="n"/>
      <c r="G1392" s="388" t="n"/>
      <c r="H1392" s="388" t="n"/>
      <c r="I1392" s="388" t="n"/>
      <c r="J1392" s="388" t="n"/>
      <c r="K1392" s="388" t="n"/>
    </row>
    <row r="1393" ht="15" customHeight="1" s="389">
      <c r="A1393" s="737" t="n"/>
      <c r="B1393" s="655" t="inlineStr">
        <is>
          <t>-</t>
        </is>
      </c>
      <c r="C1393" s="388">
        <f>IF(Extractions!L172="INTP",Extractions!D172,"")</f>
        <v/>
      </c>
      <c r="D1393" s="388">
        <f>IF(C1393&lt;&gt;"",Extractions!M172,"")</f>
        <v/>
      </c>
      <c r="E1393" s="388" t="inlineStr">
        <is>
          <t>heures</t>
        </is>
      </c>
      <c r="F1393" s="388" t="n"/>
      <c r="G1393" s="388" t="n"/>
      <c r="H1393" s="388" t="n"/>
      <c r="I1393" s="388" t="n"/>
      <c r="J1393" s="388" t="n"/>
      <c r="K1393" s="388" t="n"/>
    </row>
    <row r="1394" ht="15" customHeight="1" s="389">
      <c r="A1394" s="737" t="n"/>
      <c r="B1394" s="655" t="inlineStr">
        <is>
          <t>-</t>
        </is>
      </c>
      <c r="C1394" s="388">
        <f>IF(Extractions!L173="INTP",Extractions!D173,"")</f>
        <v/>
      </c>
      <c r="D1394" s="388">
        <f>IF(C1394&lt;&gt;"",Extractions!M173,"")</f>
        <v/>
      </c>
      <c r="E1394" s="388" t="inlineStr">
        <is>
          <t>heures</t>
        </is>
      </c>
      <c r="F1394" s="388" t="n"/>
      <c r="G1394" s="388" t="n"/>
      <c r="H1394" s="388" t="n"/>
      <c r="I1394" s="388" t="n"/>
      <c r="J1394" s="388" t="n"/>
      <c r="K1394" s="388" t="n"/>
    </row>
    <row r="1395" ht="15" customHeight="1" s="389">
      <c r="A1395" s="737" t="n"/>
      <c r="B1395" s="655" t="inlineStr">
        <is>
          <t>-</t>
        </is>
      </c>
      <c r="C1395" s="388">
        <f>IF(Extractions!L174="INTP",Extractions!D174,"")</f>
        <v/>
      </c>
      <c r="D1395" s="388">
        <f>IF(C1395&lt;&gt;"",Extractions!M174,"")</f>
        <v/>
      </c>
      <c r="E1395" s="388" t="inlineStr">
        <is>
          <t>heures</t>
        </is>
      </c>
      <c r="F1395" s="388" t="n"/>
      <c r="G1395" s="388" t="n"/>
      <c r="H1395" s="388" t="n"/>
      <c r="I1395" s="388" t="n"/>
      <c r="J1395" s="388" t="n"/>
      <c r="K1395" s="388" t="n"/>
    </row>
    <row r="1396" ht="15" customHeight="1" s="389">
      <c r="A1396" s="737" t="n"/>
      <c r="B1396" s="655" t="inlineStr">
        <is>
          <t>-</t>
        </is>
      </c>
      <c r="C1396" s="388">
        <f>IF(Extractions!L175="INTP",Extractions!D175,"")</f>
        <v/>
      </c>
      <c r="D1396" s="388">
        <f>IF(C1396&lt;&gt;"",Extractions!M175,"")</f>
        <v/>
      </c>
      <c r="E1396" s="388" t="inlineStr">
        <is>
          <t>heures</t>
        </is>
      </c>
      <c r="F1396" s="388" t="n"/>
      <c r="G1396" s="388" t="n"/>
      <c r="H1396" s="388" t="n"/>
      <c r="I1396" s="388" t="n"/>
      <c r="J1396" s="388" t="n"/>
      <c r="K1396" s="388" t="n"/>
    </row>
    <row r="1397" ht="15" customHeight="1" s="389">
      <c r="A1397" s="737" t="n"/>
      <c r="B1397" s="655" t="inlineStr">
        <is>
          <t>-</t>
        </is>
      </c>
      <c r="C1397" s="388">
        <f>IF(Extractions!L176="INTP",Extractions!D176,"")</f>
        <v/>
      </c>
      <c r="D1397" s="388">
        <f>IF(C1397&lt;&gt;"",Extractions!M176,"")</f>
        <v/>
      </c>
      <c r="E1397" s="388" t="inlineStr">
        <is>
          <t>heures</t>
        </is>
      </c>
      <c r="F1397" s="388" t="n"/>
      <c r="G1397" s="388" t="n"/>
      <c r="H1397" s="388" t="n"/>
      <c r="I1397" s="388" t="n"/>
      <c r="J1397" s="388" t="n"/>
      <c r="K1397" s="388" t="n"/>
    </row>
    <row r="1398" ht="15" customHeight="1" s="389">
      <c r="A1398" s="737" t="n"/>
      <c r="B1398" s="655" t="inlineStr">
        <is>
          <t>-</t>
        </is>
      </c>
      <c r="C1398" s="388">
        <f>IF(Extractions!L177="INTP",Extractions!D177,"")</f>
        <v/>
      </c>
      <c r="D1398" s="388">
        <f>IF(C1398&lt;&gt;"",Extractions!M177,"")</f>
        <v/>
      </c>
      <c r="E1398" s="388" t="inlineStr">
        <is>
          <t>heures</t>
        </is>
      </c>
      <c r="F1398" s="388" t="n"/>
      <c r="G1398" s="388" t="n"/>
      <c r="H1398" s="388" t="n"/>
      <c r="I1398" s="388" t="n"/>
      <c r="J1398" s="388" t="n"/>
      <c r="K1398" s="388" t="n"/>
    </row>
    <row r="1399" ht="15" customHeight="1" s="389">
      <c r="A1399" s="737" t="n"/>
      <c r="B1399" s="655" t="inlineStr">
        <is>
          <t>-</t>
        </is>
      </c>
      <c r="C1399" s="388">
        <f>IF(Extractions!L178="INTP",Extractions!D178,"")</f>
        <v/>
      </c>
      <c r="D1399" s="388">
        <f>IF(C1399&lt;&gt;"",Extractions!M178,"")</f>
        <v/>
      </c>
      <c r="E1399" s="388" t="inlineStr">
        <is>
          <t>heures</t>
        </is>
      </c>
      <c r="F1399" s="388" t="n"/>
      <c r="G1399" s="388" t="n"/>
      <c r="H1399" s="388" t="n"/>
      <c r="I1399" s="388" t="n"/>
      <c r="J1399" s="388" t="n"/>
      <c r="K1399" s="388" t="n"/>
    </row>
    <row r="1400" ht="15" customHeight="1" s="389">
      <c r="A1400" s="737" t="n"/>
      <c r="B1400" s="655" t="inlineStr">
        <is>
          <t>-</t>
        </is>
      </c>
      <c r="C1400" s="388">
        <f>IF(Extractions!L179="INTP",Extractions!D179,"")</f>
        <v/>
      </c>
      <c r="D1400" s="388">
        <f>IF(C1400&lt;&gt;"",Extractions!M179,"")</f>
        <v/>
      </c>
      <c r="E1400" s="388" t="inlineStr">
        <is>
          <t>heures</t>
        </is>
      </c>
      <c r="F1400" s="388" t="n"/>
      <c r="G1400" s="388" t="n"/>
      <c r="H1400" s="388" t="n"/>
      <c r="I1400" s="388" t="n"/>
      <c r="J1400" s="388" t="n"/>
      <c r="K1400" s="388" t="n"/>
    </row>
    <row r="1401" ht="15" customHeight="1" s="389">
      <c r="A1401" s="737" t="n"/>
      <c r="B1401" s="655" t="inlineStr">
        <is>
          <t>-</t>
        </is>
      </c>
      <c r="C1401" s="388">
        <f>IF(Extractions!L180="INTP",Extractions!D180,"")</f>
        <v/>
      </c>
      <c r="D1401" s="388">
        <f>IF(C1401&lt;&gt;"",Extractions!M180,"")</f>
        <v/>
      </c>
      <c r="E1401" s="388" t="inlineStr">
        <is>
          <t>heures</t>
        </is>
      </c>
      <c r="F1401" s="388" t="n"/>
      <c r="G1401" s="388" t="n"/>
      <c r="H1401" s="388" t="n"/>
      <c r="I1401" s="388" t="n"/>
      <c r="J1401" s="388" t="n"/>
      <c r="K1401" s="388" t="n"/>
    </row>
    <row r="1402" ht="15" customHeight="1" s="389">
      <c r="A1402" s="737" t="n"/>
      <c r="B1402" s="655" t="inlineStr">
        <is>
          <t>-</t>
        </is>
      </c>
      <c r="C1402" s="388">
        <f>IF(Extractions!L181="INTP",Extractions!D181,"")</f>
        <v/>
      </c>
      <c r="D1402" s="388">
        <f>IF(C1402&lt;&gt;"",Extractions!M181,"")</f>
        <v/>
      </c>
      <c r="E1402" s="388" t="inlineStr">
        <is>
          <t>heures</t>
        </is>
      </c>
      <c r="F1402" s="388" t="n"/>
      <c r="G1402" s="388" t="n"/>
      <c r="H1402" s="388" t="n"/>
      <c r="I1402" s="388" t="n"/>
      <c r="J1402" s="388" t="n"/>
      <c r="K1402" s="388" t="n"/>
    </row>
    <row r="1403" ht="15" customHeight="1" s="389">
      <c r="A1403" s="737" t="n"/>
      <c r="B1403" s="655" t="inlineStr">
        <is>
          <t>-</t>
        </is>
      </c>
      <c r="C1403" s="388">
        <f>IF(Extractions!L182="INTP",Extractions!D182,"")</f>
        <v/>
      </c>
      <c r="D1403" s="388">
        <f>IF(C1403&lt;&gt;"",Extractions!M182,"")</f>
        <v/>
      </c>
      <c r="E1403" s="388" t="inlineStr">
        <is>
          <t>heures</t>
        </is>
      </c>
      <c r="F1403" s="388" t="n"/>
      <c r="G1403" s="388" t="n"/>
      <c r="H1403" s="388" t="n"/>
      <c r="I1403" s="388" t="n"/>
      <c r="J1403" s="388" t="n"/>
      <c r="K1403" s="388" t="n"/>
    </row>
    <row r="1404" ht="15" customHeight="1" s="389">
      <c r="A1404" s="737" t="n"/>
      <c r="B1404" s="655" t="inlineStr">
        <is>
          <t>-</t>
        </is>
      </c>
      <c r="C1404" s="388">
        <f>IF(Extractions!L183="INTP",Extractions!D183,"")</f>
        <v/>
      </c>
      <c r="D1404" s="388">
        <f>IF(C1404&lt;&gt;"",Extractions!M183,"")</f>
        <v/>
      </c>
      <c r="E1404" s="388" t="inlineStr">
        <is>
          <t>heures</t>
        </is>
      </c>
      <c r="F1404" s="388" t="n"/>
      <c r="G1404" s="388" t="n"/>
      <c r="H1404" s="388" t="n"/>
      <c r="I1404" s="388" t="n"/>
      <c r="J1404" s="388" t="n"/>
      <c r="K1404" s="388" t="n"/>
    </row>
    <row r="1405" ht="15" customHeight="1" s="389">
      <c r="A1405" s="737" t="n"/>
      <c r="B1405" s="655" t="inlineStr">
        <is>
          <t>-</t>
        </is>
      </c>
      <c r="C1405" s="388">
        <f>IF(Extractions!L184="INTP",Extractions!D184,"")</f>
        <v/>
      </c>
      <c r="D1405" s="388">
        <f>IF(C1405&lt;&gt;"",Extractions!M184,"")</f>
        <v/>
      </c>
      <c r="E1405" s="388" t="inlineStr">
        <is>
          <t>heures</t>
        </is>
      </c>
      <c r="F1405" s="388" t="n"/>
      <c r="G1405" s="388" t="n"/>
      <c r="H1405" s="388" t="n"/>
      <c r="I1405" s="388" t="n"/>
      <c r="J1405" s="388" t="n"/>
      <c r="K1405" s="388" t="n"/>
    </row>
    <row r="1406" ht="15" customHeight="1" s="389">
      <c r="A1406" s="737" t="n"/>
      <c r="B1406" s="655" t="inlineStr">
        <is>
          <t>-</t>
        </is>
      </c>
      <c r="C1406" s="388">
        <f>IF(Extractions!L185="INTP",Extractions!D185,"")</f>
        <v/>
      </c>
      <c r="D1406" s="388">
        <f>IF(C1406&lt;&gt;"",Extractions!M185,"")</f>
        <v/>
      </c>
      <c r="E1406" s="388" t="inlineStr">
        <is>
          <t>heures</t>
        </is>
      </c>
      <c r="F1406" s="388" t="n"/>
      <c r="G1406" s="388" t="n"/>
      <c r="H1406" s="388" t="n"/>
      <c r="I1406" s="388" t="n"/>
      <c r="J1406" s="388" t="n"/>
      <c r="K1406" s="388" t="n"/>
    </row>
    <row r="1407" ht="15" customHeight="1" s="389">
      <c r="A1407" s="737" t="n"/>
      <c r="B1407" s="655" t="inlineStr">
        <is>
          <t>-</t>
        </is>
      </c>
      <c r="C1407" s="388">
        <f>IF(Extractions!L186="INTP",Extractions!D186,"")</f>
        <v/>
      </c>
      <c r="D1407" s="388">
        <f>IF(C1407&lt;&gt;"",Extractions!M186,"")</f>
        <v/>
      </c>
      <c r="E1407" s="388" t="inlineStr">
        <is>
          <t>heures</t>
        </is>
      </c>
      <c r="F1407" s="388" t="n"/>
      <c r="G1407" s="388" t="n"/>
      <c r="H1407" s="388" t="n"/>
      <c r="I1407" s="388" t="n"/>
      <c r="J1407" s="388" t="n"/>
      <c r="K1407" s="388" t="n"/>
    </row>
    <row r="1408" ht="15" customHeight="1" s="389">
      <c r="A1408" s="737" t="n"/>
      <c r="B1408" s="655" t="inlineStr">
        <is>
          <t>-</t>
        </is>
      </c>
      <c r="C1408" s="388">
        <f>IF(Extractions!L187="INTP",Extractions!D187,"")</f>
        <v/>
      </c>
      <c r="D1408" s="388">
        <f>IF(C1408&lt;&gt;"",Extractions!M187,"")</f>
        <v/>
      </c>
      <c r="E1408" s="388" t="inlineStr">
        <is>
          <t>heures</t>
        </is>
      </c>
      <c r="F1408" s="388" t="n"/>
      <c r="G1408" s="388" t="n"/>
      <c r="H1408" s="388" t="n"/>
      <c r="I1408" s="388" t="n"/>
      <c r="J1408" s="388" t="n"/>
      <c r="K1408" s="388" t="n"/>
    </row>
    <row r="1409" ht="15" customHeight="1" s="389">
      <c r="A1409" s="737" t="n"/>
      <c r="B1409" s="655" t="inlineStr">
        <is>
          <t>-</t>
        </is>
      </c>
      <c r="C1409" s="388">
        <f>IF(Extractions!L188="INTP",Extractions!D188,"")</f>
        <v/>
      </c>
      <c r="D1409" s="388">
        <f>IF(C1409&lt;&gt;"",Extractions!M188,"")</f>
        <v/>
      </c>
      <c r="E1409" s="388" t="inlineStr">
        <is>
          <t>heures</t>
        </is>
      </c>
      <c r="F1409" s="388" t="n"/>
      <c r="G1409" s="388" t="n"/>
      <c r="H1409" s="388" t="n"/>
      <c r="I1409" s="388" t="n"/>
      <c r="J1409" s="388" t="n"/>
      <c r="K1409" s="388" t="n"/>
    </row>
    <row r="1410" ht="15" customHeight="1" s="389">
      <c r="A1410" s="737" t="n"/>
      <c r="B1410" s="655" t="inlineStr">
        <is>
          <t>-</t>
        </is>
      </c>
      <c r="C1410" s="388">
        <f>IF(Extractions!L189="INTP",Extractions!D189,"")</f>
        <v/>
      </c>
      <c r="D1410" s="388">
        <f>IF(C1410&lt;&gt;"",Extractions!M189,"")</f>
        <v/>
      </c>
      <c r="E1410" s="388" t="inlineStr">
        <is>
          <t>heures</t>
        </is>
      </c>
      <c r="F1410" s="388" t="n"/>
      <c r="G1410" s="388" t="n"/>
      <c r="H1410" s="388" t="n"/>
      <c r="I1410" s="388" t="n"/>
      <c r="J1410" s="388" t="n"/>
      <c r="K1410" s="388" t="n"/>
    </row>
    <row r="1411" ht="15" customHeight="1" s="389">
      <c r="A1411" s="737" t="n"/>
      <c r="B1411" s="655" t="inlineStr">
        <is>
          <t>-</t>
        </is>
      </c>
      <c r="C1411" s="388">
        <f>IF(Extractions!L190="INTP",Extractions!D190,"")</f>
        <v/>
      </c>
      <c r="D1411" s="388">
        <f>IF(C1411&lt;&gt;"",Extractions!M190,"")</f>
        <v/>
      </c>
      <c r="E1411" s="388" t="inlineStr">
        <is>
          <t>heures</t>
        </is>
      </c>
      <c r="F1411" s="388" t="n"/>
      <c r="G1411" s="388" t="n"/>
      <c r="H1411" s="388" t="n"/>
      <c r="I1411" s="388" t="n"/>
      <c r="J1411" s="388" t="n"/>
      <c r="K1411" s="388" t="n"/>
    </row>
    <row r="1412" ht="15" customHeight="1" s="389">
      <c r="A1412" s="737" t="n"/>
      <c r="B1412" s="655" t="inlineStr">
        <is>
          <t>-</t>
        </is>
      </c>
      <c r="C1412" s="388">
        <f>IF(Extractions!L191="INTP",Extractions!D191,"")</f>
        <v/>
      </c>
      <c r="D1412" s="388">
        <f>IF(C1412&lt;&gt;"",Extractions!M191,"")</f>
        <v/>
      </c>
      <c r="E1412" s="388" t="inlineStr">
        <is>
          <t>heures</t>
        </is>
      </c>
      <c r="F1412" s="388" t="n"/>
      <c r="G1412" s="388" t="n"/>
      <c r="H1412" s="388" t="n"/>
      <c r="I1412" s="388" t="n"/>
      <c r="J1412" s="388" t="n"/>
      <c r="K1412" s="388" t="n"/>
    </row>
    <row r="1413" ht="15" customHeight="1" s="389">
      <c r="A1413" s="737" t="n"/>
      <c r="B1413" s="655" t="inlineStr">
        <is>
          <t>-</t>
        </is>
      </c>
      <c r="C1413" s="388">
        <f>IF(Extractions!L192="INTP",Extractions!D192,"")</f>
        <v/>
      </c>
      <c r="D1413" s="388">
        <f>IF(C1413&lt;&gt;"",Extractions!M192,"")</f>
        <v/>
      </c>
      <c r="E1413" s="388" t="inlineStr">
        <is>
          <t>heures</t>
        </is>
      </c>
      <c r="F1413" s="388" t="n"/>
      <c r="G1413" s="388" t="n"/>
      <c r="H1413" s="388" t="n"/>
      <c r="I1413" s="388" t="n"/>
      <c r="J1413" s="388" t="n"/>
      <c r="K1413" s="388" t="n"/>
    </row>
    <row r="1414" ht="15" customHeight="1" s="389">
      <c r="A1414" s="737" t="n"/>
      <c r="B1414" s="655" t="inlineStr">
        <is>
          <t>-</t>
        </is>
      </c>
      <c r="C1414" s="388">
        <f>IF(Extractions!L193="INTP",Extractions!D193,"")</f>
        <v/>
      </c>
      <c r="D1414" s="388">
        <f>IF(C1414&lt;&gt;"",Extractions!M193,"")</f>
        <v/>
      </c>
      <c r="E1414" s="388" t="inlineStr">
        <is>
          <t>heures</t>
        </is>
      </c>
      <c r="F1414" s="388" t="n"/>
      <c r="G1414" s="388" t="n"/>
      <c r="H1414" s="388" t="n"/>
      <c r="I1414" s="388" t="n"/>
      <c r="J1414" s="388" t="n"/>
      <c r="K1414" s="388" t="n"/>
    </row>
    <row r="1415" ht="15" customHeight="1" s="389">
      <c r="A1415" s="737" t="n"/>
      <c r="B1415" s="655" t="inlineStr">
        <is>
          <t>-</t>
        </is>
      </c>
      <c r="C1415" s="388">
        <f>IF(Extractions!L194="INTP",Extractions!D194,"")</f>
        <v/>
      </c>
      <c r="D1415" s="388">
        <f>IF(C1415&lt;&gt;"",Extractions!M194,"")</f>
        <v/>
      </c>
      <c r="E1415" s="388" t="inlineStr">
        <is>
          <t>heures</t>
        </is>
      </c>
      <c r="F1415" s="388" t="n"/>
      <c r="G1415" s="388" t="n"/>
      <c r="H1415" s="388" t="n"/>
      <c r="I1415" s="388" t="n"/>
      <c r="J1415" s="388" t="n"/>
      <c r="K1415" s="388" t="n"/>
    </row>
    <row r="1416" ht="15" customHeight="1" s="389">
      <c r="A1416" s="737" t="n"/>
      <c r="B1416" s="655" t="inlineStr">
        <is>
          <t>-</t>
        </is>
      </c>
      <c r="C1416" s="388">
        <f>IF(Extractions!L195="INTP",Extractions!D195,"")</f>
        <v/>
      </c>
      <c r="D1416" s="388">
        <f>IF(C1416&lt;&gt;"",Extractions!M195,"")</f>
        <v/>
      </c>
      <c r="E1416" s="388" t="inlineStr">
        <is>
          <t>heures</t>
        </is>
      </c>
      <c r="F1416" s="388" t="n"/>
      <c r="G1416" s="388" t="n"/>
      <c r="H1416" s="388" t="n"/>
      <c r="I1416" s="388" t="n"/>
      <c r="J1416" s="388" t="n"/>
      <c r="K1416" s="388" t="n"/>
    </row>
    <row r="1417" ht="15" customHeight="1" s="389">
      <c r="A1417" s="737" t="n"/>
      <c r="B1417" s="655" t="inlineStr">
        <is>
          <t>-</t>
        </is>
      </c>
      <c r="C1417" s="388">
        <f>IF(Extractions!L196="INTP",Extractions!D196,"")</f>
        <v/>
      </c>
      <c r="D1417" s="388">
        <f>IF(C1417&lt;&gt;"",Extractions!M196,"")</f>
        <v/>
      </c>
      <c r="E1417" s="388" t="inlineStr">
        <is>
          <t>heures</t>
        </is>
      </c>
      <c r="F1417" s="388" t="n"/>
      <c r="G1417" s="388" t="n"/>
      <c r="H1417" s="388" t="n"/>
      <c r="I1417" s="388" t="n"/>
      <c r="J1417" s="388" t="n"/>
      <c r="K1417" s="388" t="n"/>
    </row>
    <row r="1418" ht="15" customHeight="1" s="389">
      <c r="A1418" s="737" t="n"/>
      <c r="B1418" s="655" t="inlineStr">
        <is>
          <t>-</t>
        </is>
      </c>
      <c r="C1418" s="388">
        <f>IF(Extractions!L197="INTP",Extractions!D197,"")</f>
        <v/>
      </c>
      <c r="D1418" s="388">
        <f>IF(C1418&lt;&gt;"",Extractions!M197,"")</f>
        <v/>
      </c>
      <c r="E1418" s="388" t="inlineStr">
        <is>
          <t>heures</t>
        </is>
      </c>
      <c r="F1418" s="388" t="n"/>
      <c r="G1418" s="388" t="n"/>
      <c r="H1418" s="388" t="n"/>
      <c r="I1418" s="388" t="n"/>
      <c r="J1418" s="388" t="n"/>
      <c r="K1418" s="388" t="n"/>
    </row>
    <row r="1419" ht="15" customHeight="1" s="389">
      <c r="A1419" s="737" t="n"/>
      <c r="B1419" s="655" t="inlineStr">
        <is>
          <t>-</t>
        </is>
      </c>
      <c r="C1419" s="388">
        <f>IF(Extractions!L198="INTP",Extractions!D198,"")</f>
        <v/>
      </c>
      <c r="D1419" s="388">
        <f>IF(C1419&lt;&gt;"",Extractions!M198,"")</f>
        <v/>
      </c>
      <c r="E1419" s="388" t="inlineStr">
        <is>
          <t>heures</t>
        </is>
      </c>
      <c r="F1419" s="388" t="n"/>
      <c r="G1419" s="388" t="n"/>
      <c r="H1419" s="388" t="n"/>
      <c r="I1419" s="388" t="n"/>
      <c r="J1419" s="388" t="n"/>
      <c r="K1419" s="388" t="n"/>
    </row>
    <row r="1420" ht="15" customHeight="1" s="389">
      <c r="A1420" s="737" t="n"/>
      <c r="B1420" s="655" t="inlineStr">
        <is>
          <t>-</t>
        </is>
      </c>
      <c r="C1420" s="388">
        <f>IF(Extractions!L199="INTP",Extractions!D199,"")</f>
        <v/>
      </c>
      <c r="D1420" s="388">
        <f>IF(C1420&lt;&gt;"",Extractions!M199,"")</f>
        <v/>
      </c>
      <c r="E1420" s="388" t="inlineStr">
        <is>
          <t>heures</t>
        </is>
      </c>
      <c r="F1420" s="388" t="n"/>
      <c r="G1420" s="388" t="n"/>
      <c r="H1420" s="388" t="n"/>
      <c r="I1420" s="388" t="n"/>
      <c r="J1420" s="388" t="n"/>
      <c r="K1420" s="388" t="n"/>
    </row>
    <row r="1421" ht="15" customHeight="1" s="389">
      <c r="A1421" s="737" t="n"/>
      <c r="B1421" s="655" t="inlineStr">
        <is>
          <t>-</t>
        </is>
      </c>
      <c r="C1421" s="388">
        <f>IF(Extractions!L200="INTP",Extractions!D200,"")</f>
        <v/>
      </c>
      <c r="D1421" s="388">
        <f>IF(C1421&lt;&gt;"",Extractions!M200,"")</f>
        <v/>
      </c>
      <c r="E1421" s="388" t="inlineStr">
        <is>
          <t>heures</t>
        </is>
      </c>
      <c r="F1421" s="388" t="n"/>
      <c r="G1421" s="388" t="n"/>
      <c r="H1421" s="388" t="n"/>
      <c r="I1421" s="388" t="n"/>
      <c r="J1421" s="388" t="n"/>
      <c r="K1421" s="388" t="n"/>
    </row>
    <row r="1422" ht="15" customHeight="1" s="389">
      <c r="A1422" s="737" t="n"/>
      <c r="B1422" s="655" t="inlineStr">
        <is>
          <t>-</t>
        </is>
      </c>
      <c r="C1422" s="388">
        <f>IF(Extractions!L201="INTP",Extractions!D201,"")</f>
        <v/>
      </c>
      <c r="D1422" s="388">
        <f>IF(C1422&lt;&gt;"",Extractions!M201,"")</f>
        <v/>
      </c>
      <c r="E1422" s="388" t="inlineStr">
        <is>
          <t>heures</t>
        </is>
      </c>
      <c r="F1422" s="388" t="n"/>
      <c r="G1422" s="388" t="n"/>
      <c r="H1422" s="388" t="n"/>
      <c r="I1422" s="388" t="n"/>
      <c r="J1422" s="388" t="n"/>
      <c r="K1422" s="388" t="n"/>
    </row>
    <row r="1423" ht="15" customHeight="1" s="389">
      <c r="B1423" s="655" t="n"/>
      <c r="C1423" s="740" t="inlineStr">
        <is>
          <t>ne pas supprimer cette ligne</t>
        </is>
      </c>
      <c r="E1423" s="388" t="n"/>
      <c r="F1423" s="388" t="n"/>
      <c r="G1423" s="388" t="n"/>
      <c r="H1423" s="388" t="n"/>
      <c r="I1423" s="388" t="n"/>
      <c r="J1423" s="388" t="n"/>
      <c r="K1423" s="388" t="n"/>
    </row>
    <row r="1424" ht="15" customFormat="1" customHeight="1" s="734">
      <c r="B1424" s="735" t="inlineStr">
        <is>
          <t>→</t>
        </is>
      </c>
      <c r="C1424" s="739" t="inlineStr">
        <is>
          <t>TICKETS RESTAURANT :</t>
        </is>
      </c>
      <c r="D1424" s="388" t="n"/>
      <c r="E1424" s="388" t="n"/>
      <c r="F1424" s="388" t="n"/>
      <c r="G1424" s="388" t="n"/>
      <c r="H1424" s="388" t="n"/>
      <c r="I1424" s="388" t="n"/>
      <c r="J1424" s="388" t="n"/>
      <c r="K1424" s="388" t="n"/>
      <c r="L1424" s="388" t="n"/>
      <c r="M1424" s="388" t="n"/>
      <c r="N1424" s="388" t="n"/>
      <c r="O1424" s="388" t="n"/>
      <c r="P1424" s="388" t="n"/>
      <c r="Q1424" s="388" t="n"/>
      <c r="R1424" s="388" t="n"/>
      <c r="S1424" s="388" t="n"/>
      <c r="T1424" s="388" t="n"/>
      <c r="U1424" s="388" t="n"/>
      <c r="V1424" s="388" t="n"/>
      <c r="W1424" s="388" t="n"/>
      <c r="X1424" s="388" t="n"/>
      <c r="Y1424" s="388" t="n"/>
      <c r="Z1424" s="388" t="n"/>
      <c r="AA1424" s="388" t="n"/>
      <c r="AB1424" s="388" t="n"/>
      <c r="AC1424" s="388" t="n"/>
      <c r="AD1424" s="388" t="n"/>
      <c r="AE1424" s="388" t="n"/>
      <c r="AF1424" s="388" t="n"/>
      <c r="AG1424" s="388" t="n"/>
      <c r="AH1424" s="388" t="n"/>
      <c r="AI1424" s="388" t="n"/>
      <c r="AJ1424" s="388" t="n"/>
      <c r="AK1424" s="388" t="n"/>
      <c r="AL1424" s="388" t="n"/>
      <c r="AM1424" s="388" t="n"/>
      <c r="AN1424" s="388" t="n"/>
      <c r="AO1424" s="388" t="n"/>
      <c r="AP1424" s="388" t="n"/>
      <c r="AQ1424" s="388" t="n"/>
      <c r="AR1424" s="388" t="n"/>
      <c r="AS1424" s="388" t="n"/>
      <c r="AT1424" s="388" t="n"/>
      <c r="AU1424" s="388" t="n"/>
      <c r="AV1424" s="388" t="n"/>
      <c r="AW1424" s="388" t="n"/>
      <c r="AX1424" s="388" t="n"/>
      <c r="AY1424" s="388" t="n"/>
      <c r="AZ1424" s="388" t="n"/>
      <c r="BA1424" s="388" t="n"/>
      <c r="BB1424" s="388" t="n"/>
      <c r="BC1424" s="388" t="n"/>
      <c r="BD1424" s="388" t="n"/>
      <c r="BE1424" s="388" t="n"/>
      <c r="BF1424" s="388" t="n"/>
      <c r="BG1424" s="388" t="n"/>
      <c r="BH1424" s="388" t="n"/>
      <c r="BI1424" s="388" t="n"/>
      <c r="BJ1424" s="388" t="n"/>
      <c r="BK1424" s="388" t="n"/>
      <c r="BL1424" s="388" t="n"/>
      <c r="BM1424" s="388" t="n"/>
      <c r="BN1424" s="388" t="n"/>
      <c r="BO1424" s="388" t="n"/>
      <c r="BP1424" s="388" t="n"/>
      <c r="BQ1424" s="388" t="n"/>
      <c r="BR1424" s="388" t="n"/>
      <c r="BS1424" s="388" t="n"/>
      <c r="BT1424" s="388" t="n"/>
      <c r="BU1424" s="388" t="n"/>
      <c r="BV1424" s="388" t="n"/>
      <c r="BW1424" s="388" t="n"/>
      <c r="BX1424" s="388" t="n"/>
      <c r="BY1424" s="388" t="n"/>
      <c r="BZ1424" s="388" t="n"/>
      <c r="CA1424" s="388" t="n"/>
      <c r="CB1424" s="388" t="n"/>
      <c r="CC1424" s="388" t="n"/>
      <c r="CD1424" s="388" t="n"/>
      <c r="CE1424" s="388" t="n"/>
      <c r="CF1424" s="388" t="n"/>
      <c r="CG1424" s="388" t="n"/>
      <c r="CH1424" s="388" t="n"/>
      <c r="CI1424" s="388" t="n"/>
      <c r="CJ1424" s="388" t="n"/>
      <c r="CK1424" s="388" t="n"/>
      <c r="CL1424" s="388" t="n"/>
      <c r="CM1424" s="388" t="n"/>
      <c r="CN1424" s="388" t="n"/>
      <c r="CO1424" s="388" t="n"/>
      <c r="CP1424" s="388" t="n"/>
      <c r="CQ1424" s="388" t="n"/>
      <c r="CR1424" s="388" t="n"/>
      <c r="CS1424" s="388" t="n"/>
      <c r="CT1424" s="388" t="n"/>
      <c r="CU1424" s="388" t="n"/>
      <c r="CV1424" s="388" t="n"/>
      <c r="CW1424" s="388" t="n"/>
      <c r="CX1424" s="388" t="n"/>
      <c r="CY1424" s="388" t="n"/>
      <c r="CZ1424" s="388" t="n"/>
      <c r="DA1424" s="388" t="n"/>
      <c r="DB1424" s="388" t="n"/>
      <c r="DC1424" s="388" t="n"/>
      <c r="DD1424" s="388" t="n"/>
      <c r="DE1424" s="388" t="n"/>
      <c r="DF1424" s="388" t="n"/>
      <c r="DG1424" s="388" t="n"/>
      <c r="DH1424" s="388" t="n"/>
      <c r="DI1424" s="388" t="n"/>
      <c r="DJ1424" s="388" t="n"/>
      <c r="DK1424" s="388" t="n"/>
      <c r="DL1424" s="388" t="n"/>
      <c r="DM1424" s="388" t="n"/>
      <c r="DN1424" s="388" t="n"/>
      <c r="DO1424" s="388" t="n"/>
      <c r="DP1424" s="388" t="n"/>
      <c r="DQ1424" s="388" t="n"/>
      <c r="DR1424" s="388" t="n"/>
    </row>
    <row r="1425" ht="15" customHeight="1" s="389">
      <c r="A1425" s="737" t="n"/>
      <c r="B1425" s="655" t="inlineStr">
        <is>
          <t>-</t>
        </is>
      </c>
      <c r="C1425" s="388">
        <f>IF(Extractions!L2=3,Extractions!D2,"")</f>
        <v/>
      </c>
      <c r="D1425" s="388">
        <f>IF(C1425&lt;&gt;"",Extractions!M2,"")</f>
        <v/>
      </c>
      <c r="E1425" s="388" t="inlineStr">
        <is>
          <t>Tickets</t>
        </is>
      </c>
      <c r="F1425" s="388" t="n"/>
      <c r="G1425" s="388" t="n"/>
      <c r="H1425" s="388" t="n"/>
      <c r="I1425" s="388" t="n"/>
      <c r="J1425" s="388" t="n"/>
      <c r="K1425" s="388" t="n"/>
    </row>
    <row r="1426" ht="15" customHeight="1" s="389">
      <c r="A1426" s="737" t="n"/>
      <c r="B1426" s="655" t="inlineStr">
        <is>
          <t>-</t>
        </is>
      </c>
      <c r="C1426" s="388">
        <f>IF(Extractions!L3=3,Extractions!D3,"")</f>
        <v/>
      </c>
      <c r="D1426" s="388">
        <f>IF(C1426&lt;&gt;"",Extractions!M3,"")</f>
        <v/>
      </c>
      <c r="E1426" s="388" t="inlineStr">
        <is>
          <t>Tickets</t>
        </is>
      </c>
      <c r="F1426" s="388" t="n"/>
      <c r="G1426" s="388" t="n"/>
      <c r="H1426" s="388" t="n"/>
      <c r="I1426" s="388" t="n"/>
      <c r="J1426" s="388" t="n"/>
      <c r="K1426" s="388" t="n"/>
    </row>
    <row r="1427" ht="15" customHeight="1" s="389">
      <c r="A1427" s="737" t="n"/>
      <c r="B1427" s="655" t="inlineStr">
        <is>
          <t>-</t>
        </is>
      </c>
      <c r="C1427" s="388">
        <f>IF(Extractions!L4=3,Extractions!D4,"")</f>
        <v/>
      </c>
      <c r="D1427" s="388">
        <f>IF(C1427&lt;&gt;"",Extractions!M4,"")</f>
        <v/>
      </c>
      <c r="E1427" s="388" t="inlineStr">
        <is>
          <t>Tickets</t>
        </is>
      </c>
      <c r="F1427" s="388" t="n"/>
      <c r="G1427" s="388" t="n"/>
      <c r="H1427" s="388" t="n"/>
      <c r="I1427" s="388" t="n"/>
      <c r="J1427" s="388" t="n"/>
      <c r="K1427" s="388" t="n"/>
    </row>
    <row r="1428" ht="15" customHeight="1" s="389">
      <c r="A1428" s="737" t="n"/>
      <c r="B1428" s="655" t="inlineStr">
        <is>
          <t>-</t>
        </is>
      </c>
      <c r="C1428" s="388">
        <f>IF(Extractions!L5=3,Extractions!D5,"")</f>
        <v/>
      </c>
      <c r="D1428" s="388">
        <f>IF(C1428&lt;&gt;"",Extractions!M5,"")</f>
        <v/>
      </c>
      <c r="E1428" s="388" t="inlineStr">
        <is>
          <t>Tickets</t>
        </is>
      </c>
      <c r="F1428" s="388" t="n"/>
      <c r="G1428" s="388" t="n"/>
      <c r="H1428" s="388" t="n"/>
      <c r="I1428" s="388" t="n"/>
      <c r="J1428" s="388" t="n"/>
      <c r="K1428" s="388" t="n"/>
    </row>
    <row r="1429" ht="15" customHeight="1" s="389">
      <c r="A1429" s="737" t="n"/>
      <c r="B1429" s="655" t="inlineStr">
        <is>
          <t>-</t>
        </is>
      </c>
      <c r="C1429" s="388">
        <f>IF(Extractions!L6=3,Extractions!D6,"")</f>
        <v/>
      </c>
      <c r="D1429" s="388">
        <f>IF(C1429&lt;&gt;"",Extractions!M6,"")</f>
        <v/>
      </c>
      <c r="E1429" s="388" t="inlineStr">
        <is>
          <t>Tickets</t>
        </is>
      </c>
      <c r="F1429" s="388" t="n"/>
      <c r="G1429" s="388" t="n"/>
      <c r="H1429" s="388" t="n"/>
      <c r="I1429" s="388" t="n"/>
      <c r="J1429" s="388" t="n"/>
      <c r="K1429" s="388" t="n"/>
    </row>
    <row r="1430" ht="15" customHeight="1" s="389">
      <c r="A1430" s="737" t="n"/>
      <c r="B1430" s="655" t="inlineStr">
        <is>
          <t>-</t>
        </is>
      </c>
      <c r="C1430" s="388">
        <f>IF(Extractions!L7=3,Extractions!D7,"")</f>
        <v/>
      </c>
      <c r="D1430" s="388">
        <f>IF(C1430&lt;&gt;"",Extractions!M7,"")</f>
        <v/>
      </c>
      <c r="E1430" s="388" t="inlineStr">
        <is>
          <t>Tickets</t>
        </is>
      </c>
      <c r="F1430" s="388" t="n"/>
      <c r="G1430" s="388" t="n"/>
      <c r="H1430" s="388" t="n"/>
      <c r="I1430" s="388" t="n"/>
      <c r="J1430" s="388" t="n"/>
      <c r="K1430" s="388" t="n"/>
    </row>
    <row r="1431" ht="15" customHeight="1" s="389">
      <c r="A1431" s="737" t="n"/>
      <c r="B1431" s="655" t="inlineStr">
        <is>
          <t>-</t>
        </is>
      </c>
      <c r="C1431" s="388">
        <f>IF(Extractions!L8=3,Extractions!D8,"")</f>
        <v/>
      </c>
      <c r="D1431" s="388">
        <f>IF(C1431&lt;&gt;"",Extractions!M8,"")</f>
        <v/>
      </c>
      <c r="E1431" s="388" t="inlineStr">
        <is>
          <t>Tickets</t>
        </is>
      </c>
      <c r="F1431" s="388" t="n"/>
      <c r="G1431" s="388" t="n"/>
      <c r="H1431" s="388" t="n"/>
      <c r="I1431" s="388" t="n"/>
      <c r="J1431" s="388" t="n"/>
      <c r="K1431" s="388" t="n"/>
    </row>
    <row r="1432" ht="15" customHeight="1" s="389">
      <c r="A1432" s="737" t="n"/>
      <c r="B1432" s="655" t="inlineStr">
        <is>
          <t>-</t>
        </is>
      </c>
      <c r="C1432" s="388">
        <f>IF(Extractions!L9=3,Extractions!D9,"")</f>
        <v/>
      </c>
      <c r="D1432" s="388">
        <f>IF(C1432&lt;&gt;"",Extractions!M9,"")</f>
        <v/>
      </c>
      <c r="E1432" s="388" t="inlineStr">
        <is>
          <t>Tickets</t>
        </is>
      </c>
      <c r="F1432" s="388" t="n"/>
      <c r="G1432" s="388" t="n"/>
      <c r="H1432" s="388" t="n"/>
      <c r="I1432" s="388" t="n"/>
      <c r="J1432" s="388" t="n"/>
      <c r="K1432" s="388" t="n"/>
    </row>
    <row r="1433" ht="15" customHeight="1" s="389">
      <c r="A1433" s="737" t="n"/>
      <c r="B1433" s="655" t="inlineStr">
        <is>
          <t>-</t>
        </is>
      </c>
      <c r="C1433" s="388">
        <f>IF(Extractions!L10=3,Extractions!D10,"")</f>
        <v/>
      </c>
      <c r="D1433" s="388">
        <f>IF(C1433&lt;&gt;"",Extractions!M10,"")</f>
        <v/>
      </c>
      <c r="E1433" s="388" t="inlineStr">
        <is>
          <t>Tickets</t>
        </is>
      </c>
      <c r="F1433" s="388" t="n"/>
      <c r="G1433" s="388" t="n"/>
      <c r="H1433" s="388" t="n"/>
      <c r="I1433" s="388" t="n"/>
      <c r="J1433" s="388" t="n"/>
      <c r="K1433" s="388" t="n"/>
    </row>
    <row r="1434" ht="15" customHeight="1" s="389">
      <c r="A1434" s="737" t="n"/>
      <c r="B1434" s="655" t="inlineStr">
        <is>
          <t>-</t>
        </is>
      </c>
      <c r="C1434" s="388">
        <f>IF(Extractions!L11=3,Extractions!D11,"")</f>
        <v/>
      </c>
      <c r="D1434" s="388">
        <f>IF(C1434&lt;&gt;"",Extractions!M11,"")</f>
        <v/>
      </c>
      <c r="E1434" s="388" t="inlineStr">
        <is>
          <t>Tickets</t>
        </is>
      </c>
      <c r="F1434" s="388" t="n"/>
      <c r="G1434" s="388" t="n"/>
      <c r="H1434" s="388" t="n"/>
      <c r="I1434" s="388" t="n"/>
      <c r="J1434" s="388" t="n"/>
      <c r="K1434" s="388" t="n"/>
    </row>
    <row r="1435" ht="15" customHeight="1" s="389">
      <c r="A1435" s="737" t="n"/>
      <c r="B1435" s="655" t="inlineStr">
        <is>
          <t>-</t>
        </is>
      </c>
      <c r="C1435" s="388">
        <f>IF(Extractions!L12=3,Extractions!D12,"")</f>
        <v/>
      </c>
      <c r="D1435" s="388">
        <f>IF(C1435&lt;&gt;"",Extractions!M12,"")</f>
        <v/>
      </c>
      <c r="E1435" s="388" t="inlineStr">
        <is>
          <t>Tickets</t>
        </is>
      </c>
      <c r="F1435" s="388" t="n"/>
      <c r="G1435" s="388" t="n"/>
      <c r="H1435" s="388" t="n"/>
      <c r="I1435" s="388" t="n"/>
      <c r="J1435" s="388" t="n"/>
      <c r="K1435" s="388" t="n"/>
    </row>
    <row r="1436" ht="15" customHeight="1" s="389">
      <c r="A1436" s="737" t="n"/>
      <c r="B1436" s="655" t="inlineStr">
        <is>
          <t>-</t>
        </is>
      </c>
      <c r="C1436" s="388">
        <f>IF(Extractions!L13=3,Extractions!D13,"")</f>
        <v/>
      </c>
      <c r="D1436" s="388">
        <f>IF(C1436&lt;&gt;"",Extractions!M13,"")</f>
        <v/>
      </c>
      <c r="E1436" s="388" t="inlineStr">
        <is>
          <t>Tickets</t>
        </is>
      </c>
      <c r="F1436" s="388" t="n"/>
      <c r="G1436" s="388" t="n"/>
      <c r="H1436" s="388" t="n"/>
      <c r="I1436" s="388" t="n"/>
      <c r="J1436" s="388" t="n"/>
      <c r="K1436" s="388" t="n"/>
    </row>
    <row r="1437" ht="15" customHeight="1" s="389">
      <c r="A1437" s="737" t="n"/>
      <c r="B1437" s="655" t="inlineStr">
        <is>
          <t>-</t>
        </is>
      </c>
      <c r="C1437" s="388">
        <f>IF(Extractions!L14=3,Extractions!D14,"")</f>
        <v/>
      </c>
      <c r="D1437" s="388">
        <f>IF(C1437&lt;&gt;"",Extractions!M14,"")</f>
        <v/>
      </c>
      <c r="E1437" s="388" t="inlineStr">
        <is>
          <t>Tickets</t>
        </is>
      </c>
      <c r="F1437" s="388" t="n"/>
      <c r="G1437" s="388" t="n"/>
      <c r="H1437" s="388" t="n"/>
      <c r="I1437" s="388" t="n"/>
      <c r="J1437" s="388" t="n"/>
      <c r="K1437" s="388" t="n"/>
    </row>
    <row r="1438" ht="15" customHeight="1" s="389">
      <c r="A1438" s="737" t="n"/>
      <c r="B1438" s="655" t="inlineStr">
        <is>
          <t>-</t>
        </is>
      </c>
      <c r="C1438" s="388">
        <f>IF(Extractions!L15=3,Extractions!D15,"")</f>
        <v/>
      </c>
      <c r="D1438" s="388">
        <f>IF(C1438&lt;&gt;"",Extractions!M15,"")</f>
        <v/>
      </c>
      <c r="E1438" s="388" t="inlineStr">
        <is>
          <t>Tickets</t>
        </is>
      </c>
      <c r="F1438" s="388" t="n"/>
      <c r="G1438" s="388" t="n"/>
      <c r="H1438" s="388" t="n"/>
      <c r="I1438" s="388" t="n"/>
      <c r="J1438" s="388" t="n"/>
      <c r="K1438" s="388" t="n"/>
    </row>
    <row r="1439" ht="15" customHeight="1" s="389">
      <c r="A1439" s="737" t="n"/>
      <c r="B1439" s="655" t="inlineStr">
        <is>
          <t>-</t>
        </is>
      </c>
      <c r="C1439" s="388">
        <f>IF(Extractions!L16=3,Extractions!D16,"")</f>
        <v/>
      </c>
      <c r="D1439" s="388">
        <f>IF(C1439&lt;&gt;"",Extractions!M16,"")</f>
        <v/>
      </c>
      <c r="E1439" s="388" t="inlineStr">
        <is>
          <t>Tickets</t>
        </is>
      </c>
      <c r="F1439" s="388" t="n"/>
      <c r="G1439" s="388" t="n"/>
      <c r="H1439" s="388" t="n"/>
      <c r="I1439" s="388" t="n"/>
      <c r="J1439" s="388" t="n"/>
      <c r="K1439" s="388" t="n"/>
    </row>
    <row r="1440" ht="15" customHeight="1" s="389">
      <c r="A1440" s="737" t="n"/>
      <c r="B1440" s="655" t="inlineStr">
        <is>
          <t>-</t>
        </is>
      </c>
      <c r="C1440" s="388">
        <f>IF(Extractions!L17=3,Extractions!D17,"")</f>
        <v/>
      </c>
      <c r="D1440" s="388">
        <f>IF(C1440&lt;&gt;"",Extractions!M17,"")</f>
        <v/>
      </c>
      <c r="E1440" s="388" t="inlineStr">
        <is>
          <t>Tickets</t>
        </is>
      </c>
      <c r="F1440" s="388" t="n"/>
      <c r="G1440" s="388" t="n"/>
      <c r="H1440" s="388" t="n"/>
      <c r="I1440" s="388" t="n"/>
      <c r="J1440" s="388" t="n"/>
      <c r="K1440" s="388" t="n"/>
    </row>
    <row r="1441" ht="15" customHeight="1" s="389">
      <c r="A1441" s="737" t="n"/>
      <c r="B1441" s="655" t="inlineStr">
        <is>
          <t>-</t>
        </is>
      </c>
      <c r="C1441" s="388">
        <f>IF(Extractions!L18=3,Extractions!D18,"")</f>
        <v/>
      </c>
      <c r="D1441" s="388">
        <f>IF(C1441&lt;&gt;"",Extractions!M18,"")</f>
        <v/>
      </c>
      <c r="E1441" s="388" t="inlineStr">
        <is>
          <t>Tickets</t>
        </is>
      </c>
      <c r="F1441" s="388" t="n"/>
      <c r="G1441" s="388" t="n"/>
      <c r="H1441" s="388" t="n"/>
      <c r="I1441" s="388" t="n"/>
      <c r="J1441" s="388" t="n"/>
      <c r="K1441" s="388" t="n"/>
    </row>
    <row r="1442" ht="15" customHeight="1" s="389">
      <c r="A1442" s="737" t="n"/>
      <c r="B1442" s="655" t="inlineStr">
        <is>
          <t>-</t>
        </is>
      </c>
      <c r="C1442" s="388">
        <f>IF(Extractions!L19=3,Extractions!D19,"")</f>
        <v/>
      </c>
      <c r="D1442" s="388">
        <f>IF(C1442&lt;&gt;"",Extractions!M19,"")</f>
        <v/>
      </c>
      <c r="E1442" s="388" t="inlineStr">
        <is>
          <t>Tickets</t>
        </is>
      </c>
      <c r="F1442" s="388" t="n"/>
      <c r="G1442" s="388" t="n"/>
      <c r="H1442" s="388" t="n"/>
      <c r="I1442" s="388" t="n"/>
      <c r="J1442" s="388" t="n"/>
      <c r="K1442" s="388" t="n"/>
    </row>
    <row r="1443" ht="15" customHeight="1" s="389">
      <c r="A1443" s="737" t="n"/>
      <c r="B1443" s="655" t="inlineStr">
        <is>
          <t>-</t>
        </is>
      </c>
      <c r="C1443" s="388">
        <f>IF(Extractions!L20=3,Extractions!D20,"")</f>
        <v/>
      </c>
      <c r="D1443" s="388">
        <f>IF(C1443&lt;&gt;"",Extractions!M20,"")</f>
        <v/>
      </c>
      <c r="E1443" s="388" t="inlineStr">
        <is>
          <t>Tickets</t>
        </is>
      </c>
      <c r="F1443" s="388" t="n"/>
      <c r="G1443" s="388" t="n"/>
      <c r="H1443" s="388" t="n"/>
      <c r="I1443" s="388" t="n"/>
      <c r="J1443" s="388" t="n"/>
      <c r="K1443" s="388" t="n"/>
    </row>
    <row r="1444" ht="15" customHeight="1" s="389">
      <c r="A1444" s="737" t="n"/>
      <c r="B1444" s="655" t="inlineStr">
        <is>
          <t>-</t>
        </is>
      </c>
      <c r="C1444" s="388">
        <f>IF(Extractions!L21=3,Extractions!D21,"")</f>
        <v/>
      </c>
      <c r="D1444" s="388">
        <f>IF(C1444&lt;&gt;"",Extractions!M21,"")</f>
        <v/>
      </c>
      <c r="E1444" s="388" t="inlineStr">
        <is>
          <t>Tickets</t>
        </is>
      </c>
      <c r="F1444" s="388" t="n"/>
      <c r="G1444" s="388" t="n"/>
      <c r="H1444" s="388" t="n"/>
      <c r="I1444" s="388" t="n"/>
      <c r="J1444" s="388" t="n"/>
      <c r="K1444" s="388" t="n"/>
    </row>
    <row r="1445" ht="15" customHeight="1" s="389">
      <c r="A1445" s="737" t="n"/>
      <c r="B1445" s="655" t="inlineStr">
        <is>
          <t>-</t>
        </is>
      </c>
      <c r="C1445" s="388">
        <f>IF(Extractions!L22=3,Extractions!D22,"")</f>
        <v/>
      </c>
      <c r="D1445" s="388">
        <f>IF(C1445&lt;&gt;"",Extractions!M22,"")</f>
        <v/>
      </c>
      <c r="E1445" s="388" t="inlineStr">
        <is>
          <t>Tickets</t>
        </is>
      </c>
      <c r="F1445" s="388" t="n"/>
      <c r="G1445" s="388" t="n"/>
      <c r="H1445" s="388" t="n"/>
      <c r="I1445" s="388" t="n"/>
      <c r="J1445" s="388" t="n"/>
      <c r="K1445" s="388" t="n"/>
    </row>
    <row r="1446" ht="15" customHeight="1" s="389">
      <c r="A1446" s="737" t="n"/>
      <c r="B1446" s="655" t="inlineStr">
        <is>
          <t>-</t>
        </is>
      </c>
      <c r="C1446" s="388">
        <f>IF(Extractions!L23=3,Extractions!D23,"")</f>
        <v/>
      </c>
      <c r="D1446" s="388">
        <f>IF(C1446&lt;&gt;"",Extractions!M23,"")</f>
        <v/>
      </c>
      <c r="E1446" s="388" t="inlineStr">
        <is>
          <t>Tickets</t>
        </is>
      </c>
      <c r="F1446" s="388" t="n"/>
      <c r="G1446" s="388" t="n"/>
      <c r="H1446" s="388" t="n"/>
      <c r="I1446" s="388" t="n"/>
      <c r="J1446" s="388" t="n"/>
      <c r="K1446" s="388" t="n"/>
    </row>
    <row r="1447" ht="15" customHeight="1" s="389">
      <c r="A1447" s="737" t="n"/>
      <c r="B1447" s="655" t="inlineStr">
        <is>
          <t>-</t>
        </is>
      </c>
      <c r="C1447" s="388">
        <f>IF(Extractions!L24=3,Extractions!D24,"")</f>
        <v/>
      </c>
      <c r="D1447" s="388">
        <f>IF(C1447&lt;&gt;"",Extractions!M24,"")</f>
        <v/>
      </c>
      <c r="E1447" s="388" t="inlineStr">
        <is>
          <t>Tickets</t>
        </is>
      </c>
      <c r="F1447" s="388" t="n"/>
      <c r="G1447" s="388" t="n"/>
      <c r="H1447" s="388" t="n"/>
      <c r="I1447" s="388" t="n"/>
      <c r="J1447" s="388" t="n"/>
      <c r="K1447" s="388" t="n"/>
    </row>
    <row r="1448" ht="15" customHeight="1" s="389">
      <c r="A1448" s="737" t="n"/>
      <c r="B1448" s="655" t="inlineStr">
        <is>
          <t>-</t>
        </is>
      </c>
      <c r="C1448" s="388">
        <f>IF(Extractions!L25=3,Extractions!D25,"")</f>
        <v/>
      </c>
      <c r="D1448" s="388">
        <f>IF(C1448&lt;&gt;"",Extractions!M25,"")</f>
        <v/>
      </c>
      <c r="E1448" s="388" t="inlineStr">
        <is>
          <t>Tickets</t>
        </is>
      </c>
      <c r="F1448" s="388" t="n"/>
      <c r="G1448" s="388" t="n"/>
      <c r="H1448" s="388" t="n"/>
      <c r="I1448" s="388" t="n"/>
      <c r="J1448" s="388" t="n"/>
      <c r="K1448" s="388" t="n"/>
    </row>
    <row r="1449" ht="15" customHeight="1" s="389">
      <c r="A1449" s="737" t="n"/>
      <c r="B1449" s="655" t="inlineStr">
        <is>
          <t>-</t>
        </is>
      </c>
      <c r="C1449" s="388">
        <f>IF(Extractions!L26=3,Extractions!D26,"")</f>
        <v/>
      </c>
      <c r="D1449" s="388">
        <f>IF(C1449&lt;&gt;"",Extractions!M26,"")</f>
        <v/>
      </c>
      <c r="E1449" s="388" t="inlineStr">
        <is>
          <t>Tickets</t>
        </is>
      </c>
      <c r="F1449" s="388" t="n"/>
      <c r="G1449" s="388" t="n"/>
      <c r="H1449" s="388" t="n"/>
      <c r="I1449" s="388" t="n"/>
      <c r="J1449" s="388" t="n"/>
      <c r="K1449" s="388" t="n"/>
    </row>
    <row r="1450" ht="15" customHeight="1" s="389">
      <c r="A1450" s="737" t="n"/>
      <c r="B1450" s="655" t="inlineStr">
        <is>
          <t>-</t>
        </is>
      </c>
      <c r="C1450" s="388">
        <f>IF(Extractions!L27=3,Extractions!D27,"")</f>
        <v/>
      </c>
      <c r="D1450" s="388">
        <f>IF(C1450&lt;&gt;"",Extractions!M27,"")</f>
        <v/>
      </c>
      <c r="E1450" s="388" t="inlineStr">
        <is>
          <t>Tickets</t>
        </is>
      </c>
      <c r="F1450" s="388" t="n"/>
      <c r="G1450" s="388" t="n"/>
      <c r="H1450" s="388" t="n"/>
      <c r="I1450" s="388" t="n"/>
      <c r="J1450" s="388" t="n"/>
      <c r="K1450" s="388" t="n"/>
    </row>
    <row r="1451" ht="15" customHeight="1" s="389">
      <c r="A1451" s="737" t="n"/>
      <c r="B1451" s="655" t="inlineStr">
        <is>
          <t>-</t>
        </is>
      </c>
      <c r="C1451" s="388">
        <f>IF(Extractions!L28=3,Extractions!D28,"")</f>
        <v/>
      </c>
      <c r="D1451" s="388">
        <f>IF(C1451&lt;&gt;"",Extractions!M28,"")</f>
        <v/>
      </c>
      <c r="E1451" s="388" t="inlineStr">
        <is>
          <t>Tickets</t>
        </is>
      </c>
      <c r="F1451" s="388" t="n"/>
      <c r="G1451" s="388" t="n"/>
      <c r="H1451" s="388" t="n"/>
      <c r="I1451" s="388" t="n"/>
      <c r="J1451" s="388" t="n"/>
      <c r="K1451" s="388" t="n"/>
    </row>
    <row r="1452" ht="15" customHeight="1" s="389">
      <c r="A1452" s="737" t="n"/>
      <c r="B1452" s="655" t="inlineStr">
        <is>
          <t>-</t>
        </is>
      </c>
      <c r="C1452" s="388">
        <f>IF(Extractions!L29=3,Extractions!D29,"")</f>
        <v/>
      </c>
      <c r="D1452" s="388">
        <f>IF(C1452&lt;&gt;"",Extractions!M29,"")</f>
        <v/>
      </c>
      <c r="E1452" s="388" t="inlineStr">
        <is>
          <t>Tickets</t>
        </is>
      </c>
      <c r="F1452" s="388" t="n"/>
      <c r="G1452" s="388" t="n"/>
      <c r="H1452" s="388" t="n"/>
      <c r="I1452" s="388" t="n"/>
      <c r="J1452" s="388" t="n"/>
      <c r="K1452" s="388" t="n"/>
    </row>
    <row r="1453" ht="15" customHeight="1" s="389">
      <c r="A1453" s="737" t="n"/>
      <c r="B1453" s="655" t="inlineStr">
        <is>
          <t>-</t>
        </is>
      </c>
      <c r="C1453" s="388">
        <f>IF(Extractions!L30=3,Extractions!D30,"")</f>
        <v/>
      </c>
      <c r="D1453" s="388">
        <f>IF(C1453&lt;&gt;"",Extractions!M30,"")</f>
        <v/>
      </c>
      <c r="E1453" s="388" t="inlineStr">
        <is>
          <t>Tickets</t>
        </is>
      </c>
      <c r="F1453" s="388" t="n"/>
      <c r="G1453" s="388" t="n"/>
      <c r="H1453" s="388" t="n"/>
      <c r="I1453" s="388" t="n"/>
      <c r="J1453" s="388" t="n"/>
      <c r="K1453" s="388" t="n"/>
    </row>
    <row r="1454" ht="15" customHeight="1" s="389">
      <c r="A1454" s="737" t="n"/>
      <c r="B1454" s="655" t="inlineStr">
        <is>
          <t>-</t>
        </is>
      </c>
      <c r="C1454" s="388">
        <f>IF(Extractions!L31=3,Extractions!D31,"")</f>
        <v/>
      </c>
      <c r="D1454" s="388">
        <f>IF(C1454&lt;&gt;"",Extractions!M31,"")</f>
        <v/>
      </c>
      <c r="E1454" s="388" t="inlineStr">
        <is>
          <t>Tickets</t>
        </is>
      </c>
      <c r="F1454" s="388" t="n"/>
      <c r="G1454" s="388" t="n"/>
      <c r="H1454" s="388" t="n"/>
      <c r="I1454" s="388" t="n"/>
      <c r="J1454" s="388" t="n"/>
      <c r="K1454" s="388" t="n"/>
    </row>
    <row r="1455" ht="15" customHeight="1" s="389">
      <c r="A1455" s="737" t="n"/>
      <c r="B1455" s="655" t="inlineStr">
        <is>
          <t>-</t>
        </is>
      </c>
      <c r="C1455" s="388">
        <f>IF(Extractions!L32=3,Extractions!D32,"")</f>
        <v/>
      </c>
      <c r="D1455" s="388">
        <f>IF(C1455&lt;&gt;"",Extractions!M32,"")</f>
        <v/>
      </c>
      <c r="E1455" s="388" t="inlineStr">
        <is>
          <t>Tickets</t>
        </is>
      </c>
      <c r="F1455" s="388" t="n"/>
      <c r="G1455" s="388" t="n"/>
      <c r="H1455" s="388" t="n"/>
      <c r="I1455" s="388" t="n"/>
      <c r="J1455" s="388" t="n"/>
      <c r="K1455" s="388" t="n"/>
    </row>
    <row r="1456" ht="15" customHeight="1" s="389">
      <c r="A1456" s="737" t="n"/>
      <c r="B1456" s="655" t="inlineStr">
        <is>
          <t>-</t>
        </is>
      </c>
      <c r="C1456" s="388">
        <f>IF(Extractions!L33=3,Extractions!D33,"")</f>
        <v/>
      </c>
      <c r="D1456" s="388">
        <f>IF(C1456&lt;&gt;"",Extractions!M33,"")</f>
        <v/>
      </c>
      <c r="E1456" s="388" t="inlineStr">
        <is>
          <t>Tickets</t>
        </is>
      </c>
      <c r="F1456" s="388" t="n"/>
      <c r="G1456" s="388" t="n"/>
      <c r="H1456" s="388" t="n"/>
      <c r="I1456" s="388" t="n"/>
      <c r="J1456" s="388" t="n"/>
      <c r="K1456" s="388" t="n"/>
    </row>
    <row r="1457" ht="15" customHeight="1" s="389">
      <c r="A1457" s="737" t="n"/>
      <c r="B1457" s="655" t="inlineStr">
        <is>
          <t>-</t>
        </is>
      </c>
      <c r="C1457" s="388">
        <f>IF(Extractions!L34=3,Extractions!D34,"")</f>
        <v/>
      </c>
      <c r="D1457" s="388">
        <f>IF(C1457&lt;&gt;"",Extractions!M34,"")</f>
        <v/>
      </c>
      <c r="E1457" s="388" t="inlineStr">
        <is>
          <t>Tickets</t>
        </is>
      </c>
      <c r="F1457" s="388" t="n"/>
      <c r="G1457" s="388" t="n"/>
      <c r="H1457" s="388" t="n"/>
      <c r="I1457" s="388" t="n"/>
      <c r="J1457" s="388" t="n"/>
      <c r="K1457" s="388" t="n"/>
    </row>
    <row r="1458" ht="15" customHeight="1" s="389">
      <c r="A1458" s="737" t="n"/>
      <c r="B1458" s="655" t="inlineStr">
        <is>
          <t>-</t>
        </is>
      </c>
      <c r="C1458" s="388">
        <f>IF(Extractions!L35=3,Extractions!D35,"")</f>
        <v/>
      </c>
      <c r="D1458" s="388">
        <f>IF(C1458&lt;&gt;"",Extractions!M35,"")</f>
        <v/>
      </c>
      <c r="E1458" s="388" t="inlineStr">
        <is>
          <t>Tickets</t>
        </is>
      </c>
      <c r="F1458" s="388" t="n"/>
      <c r="G1458" s="388" t="n"/>
      <c r="H1458" s="388" t="n"/>
      <c r="I1458" s="388" t="n"/>
      <c r="J1458" s="388" t="n"/>
      <c r="K1458" s="388" t="n"/>
    </row>
    <row r="1459" ht="15" customHeight="1" s="389">
      <c r="A1459" s="737" t="n"/>
      <c r="B1459" s="655" t="inlineStr">
        <is>
          <t>-</t>
        </is>
      </c>
      <c r="C1459" s="388">
        <f>IF(Extractions!L36=3,Extractions!D36,"")</f>
        <v/>
      </c>
      <c r="D1459" s="388">
        <f>IF(C1459&lt;&gt;"",Extractions!M36,"")</f>
        <v/>
      </c>
      <c r="E1459" s="388" t="inlineStr">
        <is>
          <t>Tickets</t>
        </is>
      </c>
      <c r="F1459" s="388" t="n"/>
      <c r="G1459" s="388" t="n"/>
      <c r="H1459" s="388" t="n"/>
      <c r="I1459" s="388" t="n"/>
      <c r="J1459" s="388" t="n"/>
      <c r="K1459" s="388" t="n"/>
    </row>
    <row r="1460" ht="15" customHeight="1" s="389">
      <c r="A1460" s="737" t="n"/>
      <c r="B1460" s="655" t="inlineStr">
        <is>
          <t>-</t>
        </is>
      </c>
      <c r="C1460" s="388">
        <f>IF(Extractions!L37=3,Extractions!D37,"")</f>
        <v/>
      </c>
      <c r="D1460" s="388">
        <f>IF(C1460&lt;&gt;"",Extractions!M37,"")</f>
        <v/>
      </c>
      <c r="E1460" s="388" t="inlineStr">
        <is>
          <t>Tickets</t>
        </is>
      </c>
      <c r="F1460" s="388" t="n"/>
      <c r="G1460" s="388" t="n"/>
      <c r="H1460" s="388" t="n"/>
      <c r="I1460" s="388" t="n"/>
      <c r="J1460" s="388" t="n"/>
      <c r="K1460" s="388" t="n"/>
    </row>
    <row r="1461" ht="15" customHeight="1" s="389">
      <c r="A1461" s="737" t="n"/>
      <c r="B1461" s="655" t="inlineStr">
        <is>
          <t>-</t>
        </is>
      </c>
      <c r="C1461" s="388">
        <f>IF(Extractions!L38=3,Extractions!D38,"")</f>
        <v/>
      </c>
      <c r="D1461" s="388">
        <f>IF(C1461&lt;&gt;"",Extractions!M38,"")</f>
        <v/>
      </c>
      <c r="E1461" s="388" t="inlineStr">
        <is>
          <t>Tickets</t>
        </is>
      </c>
      <c r="F1461" s="388" t="n"/>
      <c r="G1461" s="388" t="n"/>
      <c r="H1461" s="388" t="n"/>
      <c r="I1461" s="388" t="n"/>
      <c r="J1461" s="388" t="n"/>
      <c r="K1461" s="388" t="n"/>
    </row>
    <row r="1462" ht="15" customHeight="1" s="389">
      <c r="A1462" s="737" t="n"/>
      <c r="B1462" s="655" t="inlineStr">
        <is>
          <t>-</t>
        </is>
      </c>
      <c r="C1462" s="388">
        <f>IF(Extractions!L39=3,Extractions!D39,"")</f>
        <v/>
      </c>
      <c r="D1462" s="388">
        <f>IF(C1462&lt;&gt;"",Extractions!M39,"")</f>
        <v/>
      </c>
      <c r="E1462" s="388" t="inlineStr">
        <is>
          <t>Tickets</t>
        </is>
      </c>
      <c r="F1462" s="388" t="n"/>
      <c r="G1462" s="388" t="n"/>
      <c r="H1462" s="388" t="n"/>
      <c r="I1462" s="388" t="n"/>
      <c r="J1462" s="388" t="n"/>
      <c r="K1462" s="388" t="n"/>
    </row>
    <row r="1463" ht="15" customHeight="1" s="389">
      <c r="A1463" s="737" t="n"/>
      <c r="B1463" s="655" t="inlineStr">
        <is>
          <t>-</t>
        </is>
      </c>
      <c r="C1463" s="388">
        <f>IF(Extractions!L40=3,Extractions!D40,"")</f>
        <v/>
      </c>
      <c r="D1463" s="388">
        <f>IF(C1463&lt;&gt;"",Extractions!M40,"")</f>
        <v/>
      </c>
      <c r="E1463" s="388" t="inlineStr">
        <is>
          <t>Tickets</t>
        </is>
      </c>
      <c r="F1463" s="388" t="n"/>
      <c r="G1463" s="388" t="n"/>
      <c r="H1463" s="388" t="n"/>
      <c r="I1463" s="388" t="n"/>
      <c r="J1463" s="388" t="n"/>
      <c r="K1463" s="388" t="n"/>
    </row>
    <row r="1464" ht="15" customHeight="1" s="389">
      <c r="A1464" s="737" t="n"/>
      <c r="B1464" s="655" t="inlineStr">
        <is>
          <t>-</t>
        </is>
      </c>
      <c r="C1464" s="388">
        <f>IF(Extractions!L41=3,Extractions!D41,"")</f>
        <v/>
      </c>
      <c r="D1464" s="388">
        <f>IF(C1464&lt;&gt;"",Extractions!M41,"")</f>
        <v/>
      </c>
      <c r="E1464" s="388" t="inlineStr">
        <is>
          <t>Tickets</t>
        </is>
      </c>
      <c r="F1464" s="388" t="n"/>
      <c r="G1464" s="388" t="n"/>
      <c r="H1464" s="388" t="n"/>
      <c r="I1464" s="388" t="n"/>
      <c r="J1464" s="388" t="n"/>
      <c r="K1464" s="388" t="n"/>
    </row>
    <row r="1465" ht="15" customHeight="1" s="389">
      <c r="A1465" s="737" t="n"/>
      <c r="B1465" s="655" t="inlineStr">
        <is>
          <t>-</t>
        </is>
      </c>
      <c r="C1465" s="388">
        <f>IF(Extractions!L42=3,Extractions!D42,"")</f>
        <v/>
      </c>
      <c r="D1465" s="388">
        <f>IF(C1465&lt;&gt;"",Extractions!M42,"")</f>
        <v/>
      </c>
      <c r="E1465" s="388" t="inlineStr">
        <is>
          <t>Tickets</t>
        </is>
      </c>
      <c r="F1465" s="388" t="n"/>
      <c r="G1465" s="388" t="n"/>
      <c r="H1465" s="388" t="n"/>
      <c r="I1465" s="388" t="n"/>
      <c r="J1465" s="388" t="n"/>
      <c r="K1465" s="388" t="n"/>
    </row>
    <row r="1466" ht="15" customHeight="1" s="389">
      <c r="A1466" s="737" t="n"/>
      <c r="B1466" s="655" t="inlineStr">
        <is>
          <t>-</t>
        </is>
      </c>
      <c r="C1466" s="388">
        <f>IF(Extractions!L43=3,Extractions!D43,"")</f>
        <v/>
      </c>
      <c r="D1466" s="388">
        <f>IF(C1466&lt;&gt;"",Extractions!M43,"")</f>
        <v/>
      </c>
      <c r="E1466" s="388" t="inlineStr">
        <is>
          <t>Tickets</t>
        </is>
      </c>
      <c r="F1466" s="388" t="n"/>
      <c r="G1466" s="388" t="n"/>
      <c r="H1466" s="388" t="n"/>
      <c r="I1466" s="388" t="n"/>
      <c r="J1466" s="388" t="n"/>
      <c r="K1466" s="388" t="n"/>
    </row>
    <row r="1467" ht="15" customHeight="1" s="389">
      <c r="A1467" s="737" t="n"/>
      <c r="B1467" s="655" t="inlineStr">
        <is>
          <t>-</t>
        </is>
      </c>
      <c r="C1467" s="388">
        <f>IF(Extractions!L44=3,Extractions!D44,"")</f>
        <v/>
      </c>
      <c r="D1467" s="388">
        <f>IF(C1467&lt;&gt;"",Extractions!M44,"")</f>
        <v/>
      </c>
      <c r="E1467" s="388" t="inlineStr">
        <is>
          <t>Tickets</t>
        </is>
      </c>
      <c r="F1467" s="388" t="n"/>
      <c r="G1467" s="388" t="n"/>
      <c r="H1467" s="388" t="n"/>
      <c r="I1467" s="388" t="n"/>
      <c r="J1467" s="388" t="n"/>
      <c r="K1467" s="388" t="n"/>
    </row>
    <row r="1468" ht="15" customHeight="1" s="389">
      <c r="A1468" s="737" t="n"/>
      <c r="B1468" s="655" t="inlineStr">
        <is>
          <t>-</t>
        </is>
      </c>
      <c r="C1468" s="388">
        <f>IF(Extractions!L45=3,Extractions!D45,"")</f>
        <v/>
      </c>
      <c r="D1468" s="388">
        <f>IF(C1468&lt;&gt;"",Extractions!M45,"")</f>
        <v/>
      </c>
      <c r="E1468" s="388" t="inlineStr">
        <is>
          <t>Tickets</t>
        </is>
      </c>
      <c r="F1468" s="388" t="n"/>
      <c r="G1468" s="388" t="n"/>
      <c r="H1468" s="388" t="n"/>
      <c r="I1468" s="388" t="n"/>
      <c r="J1468" s="388" t="n"/>
      <c r="K1468" s="388" t="n"/>
    </row>
    <row r="1469" ht="15" customHeight="1" s="389">
      <c r="A1469" s="737" t="n"/>
      <c r="B1469" s="655" t="inlineStr">
        <is>
          <t>-</t>
        </is>
      </c>
      <c r="C1469" s="388">
        <f>IF(Extractions!L46=3,Extractions!D46,"")</f>
        <v/>
      </c>
      <c r="D1469" s="388">
        <f>IF(C1469&lt;&gt;"",Extractions!M46,"")</f>
        <v/>
      </c>
      <c r="E1469" s="388" t="inlineStr">
        <is>
          <t>Tickets</t>
        </is>
      </c>
      <c r="F1469" s="388" t="n"/>
      <c r="G1469" s="388" t="n"/>
      <c r="H1469" s="388" t="n"/>
      <c r="I1469" s="388" t="n"/>
      <c r="J1469" s="388" t="n"/>
      <c r="K1469" s="388" t="n"/>
    </row>
    <row r="1470" ht="15" customHeight="1" s="389">
      <c r="A1470" s="737" t="n"/>
      <c r="B1470" s="655" t="inlineStr">
        <is>
          <t>-</t>
        </is>
      </c>
      <c r="C1470" s="388">
        <f>IF(Extractions!L47=3,Extractions!D47,"")</f>
        <v/>
      </c>
      <c r="D1470" s="388">
        <f>IF(C1470&lt;&gt;"",Extractions!M47,"")</f>
        <v/>
      </c>
      <c r="E1470" s="388" t="inlineStr">
        <is>
          <t>Tickets</t>
        </is>
      </c>
      <c r="F1470" s="388" t="n"/>
      <c r="G1470" s="388" t="n"/>
      <c r="H1470" s="388" t="n"/>
      <c r="I1470" s="388" t="n"/>
      <c r="J1470" s="388" t="n"/>
      <c r="K1470" s="388" t="n"/>
    </row>
    <row r="1471" ht="15" customHeight="1" s="389">
      <c r="A1471" s="737" t="n"/>
      <c r="B1471" s="655" t="inlineStr">
        <is>
          <t>-</t>
        </is>
      </c>
      <c r="C1471" s="388">
        <f>IF(Extractions!L48=3,Extractions!D48,"")</f>
        <v/>
      </c>
      <c r="D1471" s="388">
        <f>IF(C1471&lt;&gt;"",Extractions!M48,"")</f>
        <v/>
      </c>
      <c r="E1471" s="388" t="inlineStr">
        <is>
          <t>Tickets</t>
        </is>
      </c>
      <c r="F1471" s="388" t="n"/>
      <c r="G1471" s="388" t="n"/>
      <c r="H1471" s="388" t="n"/>
      <c r="I1471" s="388" t="n"/>
      <c r="J1471" s="388" t="n"/>
      <c r="K1471" s="388" t="n"/>
    </row>
    <row r="1472" ht="15" customHeight="1" s="389">
      <c r="A1472" s="737" t="n"/>
      <c r="B1472" s="655" t="inlineStr">
        <is>
          <t>-</t>
        </is>
      </c>
      <c r="C1472" s="388">
        <f>IF(Extractions!L49=3,Extractions!D49,"")</f>
        <v/>
      </c>
      <c r="D1472" s="388">
        <f>IF(C1472&lt;&gt;"",Extractions!M49,"")</f>
        <v/>
      </c>
      <c r="E1472" s="388" t="inlineStr">
        <is>
          <t>Tickets</t>
        </is>
      </c>
      <c r="F1472" s="388" t="n"/>
      <c r="G1472" s="388" t="n"/>
      <c r="H1472" s="388" t="n"/>
      <c r="I1472" s="388" t="n"/>
      <c r="J1472" s="388" t="n"/>
      <c r="K1472" s="388" t="n"/>
    </row>
    <row r="1473" ht="15" customHeight="1" s="389">
      <c r="A1473" s="737" t="n"/>
      <c r="B1473" s="655" t="inlineStr">
        <is>
          <t>-</t>
        </is>
      </c>
      <c r="C1473" s="388">
        <f>IF(Extractions!L50=3,Extractions!D50,"")</f>
        <v/>
      </c>
      <c r="D1473" s="388">
        <f>IF(C1473&lt;&gt;"",Extractions!M50,"")</f>
        <v/>
      </c>
      <c r="E1473" s="388" t="inlineStr">
        <is>
          <t>Tickets</t>
        </is>
      </c>
      <c r="F1473" s="388" t="n"/>
      <c r="G1473" s="388" t="n"/>
      <c r="H1473" s="388" t="n"/>
      <c r="I1473" s="388" t="n"/>
      <c r="J1473" s="388" t="n"/>
      <c r="K1473" s="388" t="n"/>
    </row>
    <row r="1474" ht="15" customHeight="1" s="389">
      <c r="A1474" s="737" t="n"/>
      <c r="B1474" s="655" t="inlineStr">
        <is>
          <t>-</t>
        </is>
      </c>
      <c r="C1474" s="388">
        <f>IF(Extractions!L51=3,Extractions!D51,"")</f>
        <v/>
      </c>
      <c r="D1474" s="388">
        <f>IF(C1474&lt;&gt;"",Extractions!M51,"")</f>
        <v/>
      </c>
      <c r="E1474" s="388" t="inlineStr">
        <is>
          <t>Tickets</t>
        </is>
      </c>
      <c r="F1474" s="388" t="n"/>
      <c r="G1474" s="388" t="n"/>
      <c r="H1474" s="388" t="n"/>
      <c r="I1474" s="388" t="n"/>
      <c r="J1474" s="388" t="n"/>
      <c r="K1474" s="388" t="n"/>
    </row>
    <row r="1475" ht="15" customHeight="1" s="389">
      <c r="A1475" s="737" t="n"/>
      <c r="B1475" s="655" t="inlineStr">
        <is>
          <t>-</t>
        </is>
      </c>
      <c r="C1475" s="388">
        <f>IF(Extractions!L52=3,Extractions!D52,"")</f>
        <v/>
      </c>
      <c r="D1475" s="388">
        <f>IF(C1475&lt;&gt;"",Extractions!M52,"")</f>
        <v/>
      </c>
      <c r="E1475" s="388" t="inlineStr">
        <is>
          <t>Tickets</t>
        </is>
      </c>
      <c r="F1475" s="388" t="n"/>
      <c r="G1475" s="388" t="n"/>
      <c r="H1475" s="388" t="n"/>
      <c r="I1475" s="388" t="n"/>
      <c r="J1475" s="388" t="n"/>
      <c r="K1475" s="388" t="n"/>
    </row>
    <row r="1476" ht="15" customHeight="1" s="389">
      <c r="A1476" s="737" t="n"/>
      <c r="B1476" s="655" t="inlineStr">
        <is>
          <t>-</t>
        </is>
      </c>
      <c r="C1476" s="388">
        <f>IF(Extractions!L53=3,Extractions!D53,"")</f>
        <v/>
      </c>
      <c r="D1476" s="388">
        <f>IF(C1476&lt;&gt;"",Extractions!M53,"")</f>
        <v/>
      </c>
      <c r="E1476" s="388" t="inlineStr">
        <is>
          <t>Tickets</t>
        </is>
      </c>
      <c r="F1476" s="388" t="n"/>
      <c r="G1476" s="388" t="n"/>
      <c r="H1476" s="388" t="n"/>
      <c r="I1476" s="388" t="n"/>
      <c r="J1476" s="388" t="n"/>
      <c r="K1476" s="388" t="n"/>
    </row>
    <row r="1477" ht="15" customHeight="1" s="389">
      <c r="A1477" s="737" t="n"/>
      <c r="B1477" s="655" t="inlineStr">
        <is>
          <t>-</t>
        </is>
      </c>
      <c r="C1477" s="388">
        <f>IF(Extractions!L54=3,Extractions!D54,"")</f>
        <v/>
      </c>
      <c r="D1477" s="388">
        <f>IF(C1477&lt;&gt;"",Extractions!M54,"")</f>
        <v/>
      </c>
      <c r="E1477" s="388" t="inlineStr">
        <is>
          <t>Tickets</t>
        </is>
      </c>
      <c r="F1477" s="388" t="n"/>
      <c r="G1477" s="388" t="n"/>
      <c r="H1477" s="388" t="n"/>
      <c r="I1477" s="388" t="n"/>
      <c r="J1477" s="388" t="n"/>
      <c r="K1477" s="388" t="n"/>
    </row>
    <row r="1478" ht="15" customHeight="1" s="389">
      <c r="A1478" s="737" t="n"/>
      <c r="B1478" s="655" t="inlineStr">
        <is>
          <t>-</t>
        </is>
      </c>
      <c r="C1478" s="388">
        <f>IF(Extractions!L55=3,Extractions!D55,"")</f>
        <v/>
      </c>
      <c r="D1478" s="388">
        <f>IF(C1478&lt;&gt;"",Extractions!M55,"")</f>
        <v/>
      </c>
      <c r="E1478" s="388" t="inlineStr">
        <is>
          <t>Tickets</t>
        </is>
      </c>
      <c r="F1478" s="388" t="n"/>
      <c r="G1478" s="388" t="n"/>
      <c r="H1478" s="388" t="n"/>
      <c r="I1478" s="388" t="n"/>
      <c r="J1478" s="388" t="n"/>
      <c r="K1478" s="388" t="n"/>
    </row>
    <row r="1479" ht="15" customHeight="1" s="389">
      <c r="A1479" s="737" t="n"/>
      <c r="B1479" s="655" t="inlineStr">
        <is>
          <t>-</t>
        </is>
      </c>
      <c r="C1479" s="388">
        <f>IF(Extractions!L56=3,Extractions!D56,"")</f>
        <v/>
      </c>
      <c r="D1479" s="388">
        <f>IF(C1479&lt;&gt;"",Extractions!M56,"")</f>
        <v/>
      </c>
      <c r="E1479" s="388" t="inlineStr">
        <is>
          <t>Tickets</t>
        </is>
      </c>
      <c r="F1479" s="388" t="n"/>
      <c r="G1479" s="388" t="n"/>
      <c r="H1479" s="388" t="n"/>
      <c r="I1479" s="388" t="n"/>
      <c r="J1479" s="388" t="n"/>
      <c r="K1479" s="388" t="n"/>
    </row>
    <row r="1480" ht="15" customHeight="1" s="389">
      <c r="A1480" s="737" t="n"/>
      <c r="B1480" s="655" t="inlineStr">
        <is>
          <t>-</t>
        </is>
      </c>
      <c r="C1480" s="388">
        <f>IF(Extractions!L57=3,Extractions!D57,"")</f>
        <v/>
      </c>
      <c r="D1480" s="388">
        <f>IF(C1480&lt;&gt;"",Extractions!M57,"")</f>
        <v/>
      </c>
      <c r="E1480" s="388" t="inlineStr">
        <is>
          <t>Tickets</t>
        </is>
      </c>
      <c r="F1480" s="388" t="n"/>
      <c r="G1480" s="388" t="n"/>
      <c r="H1480" s="388" t="n"/>
      <c r="I1480" s="388" t="n"/>
      <c r="J1480" s="388" t="n"/>
      <c r="K1480" s="388" t="n"/>
    </row>
    <row r="1481" ht="15" customHeight="1" s="389">
      <c r="A1481" s="737" t="n"/>
      <c r="B1481" s="655" t="inlineStr">
        <is>
          <t>-</t>
        </is>
      </c>
      <c r="C1481" s="388">
        <f>IF(Extractions!L58=3,Extractions!D58,"")</f>
        <v/>
      </c>
      <c r="D1481" s="388">
        <f>IF(C1481&lt;&gt;"",Extractions!M58,"")</f>
        <v/>
      </c>
      <c r="E1481" s="388" t="inlineStr">
        <is>
          <t>Tickets</t>
        </is>
      </c>
      <c r="F1481" s="388" t="n"/>
      <c r="G1481" s="388" t="n"/>
      <c r="H1481" s="388" t="n"/>
      <c r="I1481" s="388" t="n"/>
      <c r="J1481" s="388" t="n"/>
      <c r="K1481" s="388" t="n"/>
    </row>
    <row r="1482" ht="15" customHeight="1" s="389">
      <c r="A1482" s="737" t="n"/>
      <c r="B1482" s="655" t="inlineStr">
        <is>
          <t>-</t>
        </is>
      </c>
      <c r="C1482" s="388">
        <f>IF(Extractions!L59=3,Extractions!D59,"")</f>
        <v/>
      </c>
      <c r="D1482" s="388">
        <f>IF(C1482&lt;&gt;"",Extractions!M59,"")</f>
        <v/>
      </c>
      <c r="E1482" s="388" t="inlineStr">
        <is>
          <t>Tickets</t>
        </is>
      </c>
      <c r="F1482" s="388" t="n"/>
      <c r="G1482" s="388" t="n"/>
      <c r="H1482" s="388" t="n"/>
      <c r="I1482" s="388" t="n"/>
      <c r="J1482" s="388" t="n"/>
      <c r="K1482" s="388" t="n"/>
    </row>
    <row r="1483" ht="15" customHeight="1" s="389">
      <c r="A1483" s="737" t="n"/>
      <c r="B1483" s="655" t="inlineStr">
        <is>
          <t>-</t>
        </is>
      </c>
      <c r="C1483" s="388">
        <f>IF(Extractions!L60=3,Extractions!D60,"")</f>
        <v/>
      </c>
      <c r="D1483" s="388">
        <f>IF(C1483&lt;&gt;"",Extractions!M60,"")</f>
        <v/>
      </c>
      <c r="E1483" s="388" t="inlineStr">
        <is>
          <t>Tickets</t>
        </is>
      </c>
      <c r="F1483" s="388" t="n"/>
      <c r="G1483" s="388" t="n"/>
      <c r="H1483" s="388" t="n"/>
      <c r="I1483" s="388" t="n"/>
      <c r="J1483" s="388" t="n"/>
      <c r="K1483" s="388" t="n"/>
    </row>
    <row r="1484" ht="15" customHeight="1" s="389">
      <c r="A1484" s="737" t="n"/>
      <c r="B1484" s="655" t="inlineStr">
        <is>
          <t>-</t>
        </is>
      </c>
      <c r="C1484" s="388">
        <f>IF(Extractions!L61=3,Extractions!D61,"")</f>
        <v/>
      </c>
      <c r="D1484" s="388">
        <f>IF(C1484&lt;&gt;"",Extractions!M61,"")</f>
        <v/>
      </c>
      <c r="E1484" s="388" t="inlineStr">
        <is>
          <t>Tickets</t>
        </is>
      </c>
      <c r="F1484" s="388" t="n"/>
      <c r="G1484" s="388" t="n"/>
      <c r="H1484" s="388" t="n"/>
      <c r="I1484" s="388" t="n"/>
      <c r="J1484" s="388" t="n"/>
      <c r="K1484" s="388" t="n"/>
    </row>
    <row r="1485" ht="15" customHeight="1" s="389">
      <c r="A1485" s="737" t="n"/>
      <c r="B1485" s="655" t="inlineStr">
        <is>
          <t>-</t>
        </is>
      </c>
      <c r="C1485" s="388">
        <f>IF(Extractions!L62=3,Extractions!D62,"")</f>
        <v/>
      </c>
      <c r="D1485" s="388">
        <f>IF(C1485&lt;&gt;"",Extractions!M62,"")</f>
        <v/>
      </c>
      <c r="E1485" s="388" t="inlineStr">
        <is>
          <t>Tickets</t>
        </is>
      </c>
      <c r="F1485" s="388" t="n"/>
      <c r="G1485" s="388" t="n"/>
      <c r="H1485" s="388" t="n"/>
      <c r="I1485" s="388" t="n"/>
      <c r="J1485" s="388" t="n"/>
      <c r="K1485" s="388" t="n"/>
    </row>
    <row r="1486" ht="15" customHeight="1" s="389">
      <c r="A1486" s="737" t="n"/>
      <c r="B1486" s="655" t="inlineStr">
        <is>
          <t>-</t>
        </is>
      </c>
      <c r="C1486" s="388">
        <f>IF(Extractions!L63=3,Extractions!D63,"")</f>
        <v/>
      </c>
      <c r="D1486" s="388">
        <f>IF(C1486&lt;&gt;"",Extractions!M63,"")</f>
        <v/>
      </c>
      <c r="E1486" s="388" t="inlineStr">
        <is>
          <t>Tickets</t>
        </is>
      </c>
      <c r="F1486" s="388" t="n"/>
      <c r="G1486" s="388" t="n"/>
      <c r="H1486" s="388" t="n"/>
      <c r="I1486" s="388" t="n"/>
      <c r="J1486" s="388" t="n"/>
      <c r="K1486" s="388" t="n"/>
    </row>
    <row r="1487" ht="15" customHeight="1" s="389">
      <c r="A1487" s="737" t="n"/>
      <c r="B1487" s="655" t="inlineStr">
        <is>
          <t>-</t>
        </is>
      </c>
      <c r="C1487" s="388">
        <f>IF(Extractions!L64=3,Extractions!D64,"")</f>
        <v/>
      </c>
      <c r="D1487" s="388">
        <f>IF(C1487&lt;&gt;"",Extractions!M64,"")</f>
        <v/>
      </c>
      <c r="E1487" s="388" t="inlineStr">
        <is>
          <t>Tickets</t>
        </is>
      </c>
      <c r="F1487" s="388" t="n"/>
      <c r="G1487" s="388" t="n"/>
      <c r="H1487" s="388" t="n"/>
      <c r="I1487" s="388" t="n"/>
      <c r="J1487" s="388" t="n"/>
      <c r="K1487" s="388" t="n"/>
    </row>
    <row r="1488" ht="15" customHeight="1" s="389">
      <c r="A1488" s="737" t="n"/>
      <c r="B1488" s="655" t="inlineStr">
        <is>
          <t>-</t>
        </is>
      </c>
      <c r="C1488" s="388">
        <f>IF(Extractions!L65=3,Extractions!D65,"")</f>
        <v/>
      </c>
      <c r="D1488" s="388">
        <f>IF(C1488&lt;&gt;"",Extractions!M65,"")</f>
        <v/>
      </c>
      <c r="E1488" s="388" t="inlineStr">
        <is>
          <t>Tickets</t>
        </is>
      </c>
      <c r="F1488" s="388" t="n"/>
      <c r="G1488" s="388" t="n"/>
      <c r="H1488" s="388" t="n"/>
      <c r="I1488" s="388" t="n"/>
      <c r="J1488" s="388" t="n"/>
      <c r="K1488" s="388" t="n"/>
    </row>
    <row r="1489" ht="15" customHeight="1" s="389">
      <c r="A1489" s="737" t="n"/>
      <c r="B1489" s="655" t="inlineStr">
        <is>
          <t>-</t>
        </is>
      </c>
      <c r="C1489" s="388">
        <f>IF(Extractions!L66=3,Extractions!D66,"")</f>
        <v/>
      </c>
      <c r="D1489" s="388">
        <f>IF(C1489&lt;&gt;"",Extractions!M66,"")</f>
        <v/>
      </c>
      <c r="E1489" s="388" t="inlineStr">
        <is>
          <t>Tickets</t>
        </is>
      </c>
      <c r="F1489" s="388" t="n"/>
      <c r="G1489" s="388" t="n"/>
      <c r="H1489" s="388" t="n"/>
      <c r="I1489" s="388" t="n"/>
      <c r="J1489" s="388" t="n"/>
      <c r="K1489" s="388" t="n"/>
    </row>
    <row r="1490" ht="15" customHeight="1" s="389">
      <c r="A1490" s="737" t="n"/>
      <c r="B1490" s="655" t="inlineStr">
        <is>
          <t>-</t>
        </is>
      </c>
      <c r="C1490" s="388">
        <f>IF(Extractions!L67=3,Extractions!D67,"")</f>
        <v/>
      </c>
      <c r="D1490" s="388">
        <f>IF(C1490&lt;&gt;"",Extractions!M67,"")</f>
        <v/>
      </c>
      <c r="E1490" s="388" t="inlineStr">
        <is>
          <t>Tickets</t>
        </is>
      </c>
      <c r="F1490" s="388" t="n"/>
      <c r="G1490" s="388" t="n"/>
      <c r="H1490" s="388" t="n"/>
      <c r="I1490" s="388" t="n"/>
      <c r="J1490" s="388" t="n"/>
      <c r="K1490" s="388" t="n"/>
    </row>
    <row r="1491" ht="15" customHeight="1" s="389">
      <c r="A1491" s="737" t="n"/>
      <c r="B1491" s="655" t="inlineStr">
        <is>
          <t>-</t>
        </is>
      </c>
      <c r="C1491" s="388">
        <f>IF(Extractions!L68=3,Extractions!D68,"")</f>
        <v/>
      </c>
      <c r="D1491" s="388">
        <f>IF(C1491&lt;&gt;"",Extractions!M68,"")</f>
        <v/>
      </c>
      <c r="E1491" s="388" t="inlineStr">
        <is>
          <t>Tickets</t>
        </is>
      </c>
      <c r="F1491" s="388" t="n"/>
      <c r="G1491" s="388" t="n"/>
      <c r="H1491" s="388" t="n"/>
      <c r="I1491" s="388" t="n"/>
      <c r="J1491" s="388" t="n"/>
      <c r="K1491" s="388" t="n"/>
    </row>
    <row r="1492" ht="15" customHeight="1" s="389">
      <c r="A1492" s="737" t="n"/>
      <c r="B1492" s="655" t="inlineStr">
        <is>
          <t>-</t>
        </is>
      </c>
      <c r="C1492" s="388">
        <f>IF(Extractions!L69=3,Extractions!D69,"")</f>
        <v/>
      </c>
      <c r="D1492" s="388">
        <f>IF(C1492&lt;&gt;"",Extractions!M69,"")</f>
        <v/>
      </c>
      <c r="E1492" s="388" t="inlineStr">
        <is>
          <t>Tickets</t>
        </is>
      </c>
      <c r="F1492" s="388" t="n"/>
      <c r="G1492" s="388" t="n"/>
      <c r="H1492" s="388" t="n"/>
      <c r="I1492" s="388" t="n"/>
      <c r="J1492" s="388" t="n"/>
      <c r="K1492" s="388" t="n"/>
    </row>
    <row r="1493" ht="15" customHeight="1" s="389">
      <c r="A1493" s="737" t="n"/>
      <c r="B1493" s="655" t="inlineStr">
        <is>
          <t>-</t>
        </is>
      </c>
      <c r="C1493" s="388">
        <f>IF(Extractions!L70=3,Extractions!D70,"")</f>
        <v/>
      </c>
      <c r="D1493" s="388">
        <f>IF(C1493&lt;&gt;"",Extractions!M70,"")</f>
        <v/>
      </c>
      <c r="E1493" s="388" t="inlineStr">
        <is>
          <t>Tickets</t>
        </is>
      </c>
      <c r="F1493" s="388" t="n"/>
      <c r="G1493" s="388" t="n"/>
      <c r="H1493" s="388" t="n"/>
      <c r="I1493" s="388" t="n"/>
      <c r="J1493" s="388" t="n"/>
      <c r="K1493" s="388" t="n"/>
    </row>
    <row r="1494" ht="15" customHeight="1" s="389">
      <c r="A1494" s="737" t="n"/>
      <c r="B1494" s="655" t="inlineStr">
        <is>
          <t>-</t>
        </is>
      </c>
      <c r="C1494" s="388">
        <f>IF(Extractions!L71=3,Extractions!D71,"")</f>
        <v/>
      </c>
      <c r="D1494" s="388">
        <f>IF(C1494&lt;&gt;"",Extractions!M71,"")</f>
        <v/>
      </c>
      <c r="E1494" s="388" t="inlineStr">
        <is>
          <t>Tickets</t>
        </is>
      </c>
      <c r="F1494" s="388" t="n"/>
      <c r="G1494" s="388" t="n"/>
      <c r="H1494" s="388" t="n"/>
      <c r="I1494" s="388" t="n"/>
      <c r="J1494" s="388" t="n"/>
      <c r="K1494" s="388" t="n"/>
    </row>
    <row r="1495" ht="15" customHeight="1" s="389">
      <c r="A1495" s="737" t="n"/>
      <c r="B1495" s="655" t="inlineStr">
        <is>
          <t>-</t>
        </is>
      </c>
      <c r="C1495" s="388">
        <f>IF(Extractions!L72=3,Extractions!D72,"")</f>
        <v/>
      </c>
      <c r="D1495" s="388">
        <f>IF(C1495&lt;&gt;"",Extractions!M72,"")</f>
        <v/>
      </c>
      <c r="E1495" s="388" t="inlineStr">
        <is>
          <t>Tickets</t>
        </is>
      </c>
      <c r="F1495" s="388" t="n"/>
      <c r="G1495" s="388" t="n"/>
      <c r="H1495" s="388" t="n"/>
      <c r="I1495" s="388" t="n"/>
      <c r="J1495" s="388" t="n"/>
      <c r="K1495" s="388" t="n"/>
    </row>
    <row r="1496" ht="15" customHeight="1" s="389">
      <c r="A1496" s="737" t="n"/>
      <c r="B1496" s="655" t="inlineStr">
        <is>
          <t>-</t>
        </is>
      </c>
      <c r="C1496" s="388">
        <f>IF(Extractions!L73=3,Extractions!D73,"")</f>
        <v/>
      </c>
      <c r="D1496" s="388">
        <f>IF(C1496&lt;&gt;"",Extractions!M73,"")</f>
        <v/>
      </c>
      <c r="E1496" s="388" t="inlineStr">
        <is>
          <t>Tickets</t>
        </is>
      </c>
      <c r="F1496" s="388" t="n"/>
      <c r="G1496" s="388" t="n"/>
      <c r="H1496" s="388" t="n"/>
      <c r="I1496" s="388" t="n"/>
      <c r="J1496" s="388" t="n"/>
      <c r="K1496" s="388" t="n"/>
    </row>
    <row r="1497" ht="15" customHeight="1" s="389">
      <c r="A1497" s="737" t="n"/>
      <c r="B1497" s="655" t="inlineStr">
        <is>
          <t>-</t>
        </is>
      </c>
      <c r="C1497" s="388">
        <f>IF(Extractions!L74=3,Extractions!D74,"")</f>
        <v/>
      </c>
      <c r="D1497" s="388">
        <f>IF(C1497&lt;&gt;"",Extractions!M74,"")</f>
        <v/>
      </c>
      <c r="E1497" s="388" t="inlineStr">
        <is>
          <t>Tickets</t>
        </is>
      </c>
      <c r="F1497" s="388" t="n"/>
      <c r="G1497" s="388" t="n"/>
      <c r="H1497" s="388" t="n"/>
      <c r="I1497" s="388" t="n"/>
      <c r="J1497" s="388" t="n"/>
      <c r="K1497" s="388" t="n"/>
    </row>
    <row r="1498" ht="15" customHeight="1" s="389">
      <c r="A1498" s="737" t="n"/>
      <c r="B1498" s="655" t="inlineStr">
        <is>
          <t>-</t>
        </is>
      </c>
      <c r="C1498" s="388">
        <f>IF(Extractions!L75=3,Extractions!D75,"")</f>
        <v/>
      </c>
      <c r="D1498" s="388">
        <f>IF(C1498&lt;&gt;"",Extractions!M75,"")</f>
        <v/>
      </c>
      <c r="E1498" s="388" t="inlineStr">
        <is>
          <t>Tickets</t>
        </is>
      </c>
      <c r="F1498" s="388" t="n"/>
      <c r="G1498" s="388" t="n"/>
      <c r="H1498" s="388" t="n"/>
      <c r="I1498" s="388" t="n"/>
      <c r="J1498" s="388" t="n"/>
      <c r="K1498" s="388" t="n"/>
    </row>
    <row r="1499" ht="15" customHeight="1" s="389">
      <c r="A1499" s="737" t="n"/>
      <c r="B1499" s="655" t="inlineStr">
        <is>
          <t>-</t>
        </is>
      </c>
      <c r="C1499" s="388">
        <f>IF(Extractions!L76=3,Extractions!D76,"")</f>
        <v/>
      </c>
      <c r="D1499" s="388">
        <f>IF(C1499&lt;&gt;"",Extractions!M76,"")</f>
        <v/>
      </c>
      <c r="E1499" s="388" t="inlineStr">
        <is>
          <t>Tickets</t>
        </is>
      </c>
      <c r="F1499" s="388" t="n"/>
      <c r="G1499" s="388" t="n"/>
      <c r="H1499" s="388" t="n"/>
      <c r="I1499" s="388" t="n"/>
      <c r="J1499" s="388" t="n"/>
      <c r="K1499" s="388" t="n"/>
    </row>
    <row r="1500" ht="15" customHeight="1" s="389">
      <c r="A1500" s="737" t="n"/>
      <c r="B1500" s="655" t="inlineStr">
        <is>
          <t>-</t>
        </is>
      </c>
      <c r="C1500" s="388">
        <f>IF(Extractions!L77=3,Extractions!D77,"")</f>
        <v/>
      </c>
      <c r="D1500" s="388">
        <f>IF(C1500&lt;&gt;"",Extractions!M77,"")</f>
        <v/>
      </c>
      <c r="E1500" s="388" t="inlineStr">
        <is>
          <t>Tickets</t>
        </is>
      </c>
      <c r="F1500" s="388" t="n"/>
      <c r="G1500" s="388" t="n"/>
      <c r="H1500" s="388" t="n"/>
      <c r="I1500" s="388" t="n"/>
      <c r="J1500" s="388" t="n"/>
      <c r="K1500" s="388" t="n"/>
    </row>
    <row r="1501" ht="15" customHeight="1" s="389">
      <c r="A1501" s="737" t="n"/>
      <c r="B1501" s="655" t="inlineStr">
        <is>
          <t>-</t>
        </is>
      </c>
      <c r="C1501" s="388">
        <f>IF(Extractions!L78=3,Extractions!D78,"")</f>
        <v/>
      </c>
      <c r="D1501" s="388">
        <f>IF(C1501&lt;&gt;"",Extractions!M78,"")</f>
        <v/>
      </c>
      <c r="E1501" s="388" t="inlineStr">
        <is>
          <t>Tickets</t>
        </is>
      </c>
      <c r="F1501" s="388" t="n"/>
      <c r="G1501" s="388" t="n"/>
      <c r="H1501" s="388" t="n"/>
      <c r="I1501" s="388" t="n"/>
      <c r="J1501" s="388" t="n"/>
      <c r="K1501" s="388" t="n"/>
    </row>
    <row r="1502" ht="15" customHeight="1" s="389">
      <c r="A1502" s="737" t="n"/>
      <c r="B1502" s="655" t="inlineStr">
        <is>
          <t>-</t>
        </is>
      </c>
      <c r="C1502" s="388">
        <f>IF(Extractions!L79=3,Extractions!D79,"")</f>
        <v/>
      </c>
      <c r="D1502" s="388">
        <f>IF(C1502&lt;&gt;"",Extractions!M79,"")</f>
        <v/>
      </c>
      <c r="E1502" s="388" t="inlineStr">
        <is>
          <t>Tickets</t>
        </is>
      </c>
      <c r="F1502" s="388" t="n"/>
      <c r="G1502" s="388" t="n"/>
      <c r="H1502" s="388" t="n"/>
      <c r="I1502" s="388" t="n"/>
      <c r="J1502" s="388" t="n"/>
      <c r="K1502" s="388" t="n"/>
    </row>
    <row r="1503" ht="15" customHeight="1" s="389">
      <c r="A1503" s="737" t="n"/>
      <c r="B1503" s="655" t="inlineStr">
        <is>
          <t>-</t>
        </is>
      </c>
      <c r="C1503" s="388">
        <f>IF(Extractions!L80=3,Extractions!D80,"")</f>
        <v/>
      </c>
      <c r="D1503" s="388">
        <f>IF(C1503&lt;&gt;"",Extractions!M80,"")</f>
        <v/>
      </c>
      <c r="E1503" s="388" t="inlineStr">
        <is>
          <t>Tickets</t>
        </is>
      </c>
      <c r="F1503" s="388" t="n"/>
      <c r="G1503" s="388" t="n"/>
      <c r="H1503" s="388" t="n"/>
      <c r="I1503" s="388" t="n"/>
      <c r="J1503" s="388" t="n"/>
      <c r="K1503" s="388" t="n"/>
    </row>
    <row r="1504" ht="15" customHeight="1" s="389">
      <c r="A1504" s="737" t="n"/>
      <c r="B1504" s="655" t="inlineStr">
        <is>
          <t>-</t>
        </is>
      </c>
      <c r="C1504" s="388">
        <f>IF(Extractions!L81=3,Extractions!D81,"")</f>
        <v/>
      </c>
      <c r="D1504" s="388">
        <f>IF(C1504&lt;&gt;"",Extractions!M81,"")</f>
        <v/>
      </c>
      <c r="E1504" s="388" t="inlineStr">
        <is>
          <t>Tickets</t>
        </is>
      </c>
      <c r="F1504" s="388" t="n"/>
      <c r="G1504" s="388" t="n"/>
      <c r="H1504" s="388" t="n"/>
      <c r="I1504" s="388" t="n"/>
      <c r="J1504" s="388" t="n"/>
      <c r="K1504" s="388" t="n"/>
    </row>
    <row r="1505" ht="15" customHeight="1" s="389">
      <c r="A1505" s="737" t="n"/>
      <c r="B1505" s="655" t="inlineStr">
        <is>
          <t>-</t>
        </is>
      </c>
      <c r="C1505" s="388">
        <f>IF(Extractions!L82=3,Extractions!D82,"")</f>
        <v/>
      </c>
      <c r="D1505" s="388">
        <f>IF(C1505&lt;&gt;"",Extractions!M82,"")</f>
        <v/>
      </c>
      <c r="E1505" s="388" t="inlineStr">
        <is>
          <t>Tickets</t>
        </is>
      </c>
      <c r="F1505" s="388" t="n"/>
      <c r="G1505" s="388" t="n"/>
      <c r="H1505" s="388" t="n"/>
      <c r="I1505" s="388" t="n"/>
      <c r="J1505" s="388" t="n"/>
      <c r="K1505" s="388" t="n"/>
    </row>
    <row r="1506" ht="15" customHeight="1" s="389">
      <c r="A1506" s="737" t="n"/>
      <c r="B1506" s="655" t="inlineStr">
        <is>
          <t>-</t>
        </is>
      </c>
      <c r="C1506" s="388">
        <f>IF(Extractions!L83=3,Extractions!D83,"")</f>
        <v/>
      </c>
      <c r="D1506" s="388">
        <f>IF(C1506&lt;&gt;"",Extractions!M83,"")</f>
        <v/>
      </c>
      <c r="E1506" s="388" t="inlineStr">
        <is>
          <t>Tickets</t>
        </is>
      </c>
      <c r="F1506" s="388" t="n"/>
      <c r="G1506" s="388" t="n"/>
      <c r="H1506" s="388" t="n"/>
      <c r="I1506" s="388" t="n"/>
      <c r="J1506" s="388" t="n"/>
      <c r="K1506" s="388" t="n"/>
    </row>
    <row r="1507" ht="15" customHeight="1" s="389">
      <c r="A1507" s="737" t="n"/>
      <c r="B1507" s="655" t="inlineStr">
        <is>
          <t>-</t>
        </is>
      </c>
      <c r="C1507" s="388">
        <f>IF(Extractions!L84=3,Extractions!D84,"")</f>
        <v/>
      </c>
      <c r="D1507" s="388">
        <f>IF(C1507&lt;&gt;"",Extractions!M84,"")</f>
        <v/>
      </c>
      <c r="E1507" s="388" t="inlineStr">
        <is>
          <t>Tickets</t>
        </is>
      </c>
      <c r="F1507" s="388" t="n"/>
      <c r="G1507" s="388" t="n"/>
      <c r="H1507" s="388" t="n"/>
      <c r="I1507" s="388" t="n"/>
      <c r="J1507" s="388" t="n"/>
      <c r="K1507" s="388" t="n"/>
    </row>
    <row r="1508" ht="15" customHeight="1" s="389">
      <c r="A1508" s="737" t="n"/>
      <c r="B1508" s="655" t="inlineStr">
        <is>
          <t>-</t>
        </is>
      </c>
      <c r="C1508" s="388">
        <f>IF(Extractions!L85=3,Extractions!D85,"")</f>
        <v/>
      </c>
      <c r="D1508" s="388">
        <f>IF(C1508&lt;&gt;"",Extractions!M85,"")</f>
        <v/>
      </c>
      <c r="E1508" s="388" t="inlineStr">
        <is>
          <t>Tickets</t>
        </is>
      </c>
      <c r="F1508" s="388" t="n"/>
      <c r="G1508" s="388" t="n"/>
      <c r="H1508" s="388" t="n"/>
      <c r="I1508" s="388" t="n"/>
      <c r="J1508" s="388" t="n"/>
      <c r="K1508" s="388" t="n"/>
    </row>
    <row r="1509" ht="15" customHeight="1" s="389">
      <c r="A1509" s="737" t="n"/>
      <c r="B1509" s="655" t="inlineStr">
        <is>
          <t>-</t>
        </is>
      </c>
      <c r="C1509" s="388">
        <f>IF(Extractions!L86=3,Extractions!D86,"")</f>
        <v/>
      </c>
      <c r="D1509" s="388">
        <f>IF(C1509&lt;&gt;"",Extractions!M86,"")</f>
        <v/>
      </c>
      <c r="E1509" s="388" t="inlineStr">
        <is>
          <t>Tickets</t>
        </is>
      </c>
      <c r="F1509" s="388" t="n"/>
      <c r="G1509" s="388" t="n"/>
      <c r="H1509" s="388" t="n"/>
      <c r="I1509" s="388" t="n"/>
      <c r="J1509" s="388" t="n"/>
      <c r="K1509" s="388" t="n"/>
    </row>
    <row r="1510" ht="15" customHeight="1" s="389">
      <c r="A1510" s="737" t="n"/>
      <c r="B1510" s="655" t="inlineStr">
        <is>
          <t>-</t>
        </is>
      </c>
      <c r="C1510" s="388">
        <f>IF(Extractions!L87=3,Extractions!D87,"")</f>
        <v/>
      </c>
      <c r="D1510" s="388">
        <f>IF(C1510&lt;&gt;"",Extractions!M87,"")</f>
        <v/>
      </c>
      <c r="E1510" s="388" t="inlineStr">
        <is>
          <t>Tickets</t>
        </is>
      </c>
      <c r="F1510" s="388" t="n"/>
      <c r="G1510" s="388" t="n"/>
      <c r="H1510" s="388" t="n"/>
      <c r="I1510" s="388" t="n"/>
      <c r="J1510" s="388" t="n"/>
      <c r="K1510" s="388" t="n"/>
    </row>
    <row r="1511" ht="15" customHeight="1" s="389">
      <c r="A1511" s="737" t="n"/>
      <c r="B1511" s="655" t="inlineStr">
        <is>
          <t>-</t>
        </is>
      </c>
      <c r="C1511" s="388">
        <f>IF(Extractions!L88=3,Extractions!D88,"")</f>
        <v/>
      </c>
      <c r="D1511" s="388">
        <f>IF(C1511&lt;&gt;"",Extractions!M88,"")</f>
        <v/>
      </c>
      <c r="E1511" s="388" t="inlineStr">
        <is>
          <t>Tickets</t>
        </is>
      </c>
      <c r="F1511" s="388" t="n"/>
      <c r="G1511" s="388" t="n"/>
      <c r="H1511" s="388" t="n"/>
      <c r="I1511" s="388" t="n"/>
      <c r="J1511" s="388" t="n"/>
      <c r="K1511" s="388" t="n"/>
    </row>
    <row r="1512" ht="15" customHeight="1" s="389">
      <c r="A1512" s="737" t="n"/>
      <c r="B1512" s="655" t="inlineStr">
        <is>
          <t>-</t>
        </is>
      </c>
      <c r="C1512" s="388">
        <f>IF(Extractions!L89=3,Extractions!D89,"")</f>
        <v/>
      </c>
      <c r="D1512" s="388">
        <f>IF(C1512&lt;&gt;"",Extractions!M89,"")</f>
        <v/>
      </c>
      <c r="E1512" s="388" t="inlineStr">
        <is>
          <t>Tickets</t>
        </is>
      </c>
      <c r="F1512" s="388" t="n"/>
      <c r="G1512" s="388" t="n"/>
      <c r="H1512" s="388" t="n"/>
      <c r="I1512" s="388" t="n"/>
      <c r="J1512" s="388" t="n"/>
      <c r="K1512" s="388" t="n"/>
    </row>
    <row r="1513" ht="15" customHeight="1" s="389">
      <c r="A1513" s="737" t="n"/>
      <c r="B1513" s="655" t="inlineStr">
        <is>
          <t>-</t>
        </is>
      </c>
      <c r="C1513" s="388">
        <f>IF(Extractions!L90=3,Extractions!D90,"")</f>
        <v/>
      </c>
      <c r="D1513" s="388">
        <f>IF(C1513&lt;&gt;"",Extractions!M90,"")</f>
        <v/>
      </c>
      <c r="E1513" s="388" t="inlineStr">
        <is>
          <t>Tickets</t>
        </is>
      </c>
      <c r="F1513" s="388" t="n"/>
      <c r="G1513" s="388" t="n"/>
      <c r="H1513" s="388" t="n"/>
      <c r="I1513" s="388" t="n"/>
      <c r="J1513" s="388" t="n"/>
      <c r="K1513" s="388" t="n"/>
    </row>
    <row r="1514" ht="15" customHeight="1" s="389">
      <c r="A1514" s="737" t="n"/>
      <c r="B1514" s="655" t="inlineStr">
        <is>
          <t>-</t>
        </is>
      </c>
      <c r="C1514" s="388">
        <f>IF(Extractions!L91=3,Extractions!D91,"")</f>
        <v/>
      </c>
      <c r="D1514" s="388">
        <f>IF(C1514&lt;&gt;"",Extractions!M91,"")</f>
        <v/>
      </c>
      <c r="E1514" s="388" t="inlineStr">
        <is>
          <t>Tickets</t>
        </is>
      </c>
      <c r="F1514" s="388" t="n"/>
      <c r="G1514" s="388" t="n"/>
      <c r="H1514" s="388" t="n"/>
      <c r="I1514" s="388" t="n"/>
      <c r="J1514" s="388" t="n"/>
      <c r="K1514" s="388" t="n"/>
    </row>
    <row r="1515" ht="15" customHeight="1" s="389">
      <c r="A1515" s="737" t="n"/>
      <c r="B1515" s="655" t="inlineStr">
        <is>
          <t>-</t>
        </is>
      </c>
      <c r="C1515" s="388">
        <f>IF(Extractions!L92=3,Extractions!D92,"")</f>
        <v/>
      </c>
      <c r="D1515" s="388">
        <f>IF(C1515&lt;&gt;"",Extractions!M92,"")</f>
        <v/>
      </c>
      <c r="E1515" s="388" t="inlineStr">
        <is>
          <t>Tickets</t>
        </is>
      </c>
      <c r="F1515" s="388" t="n"/>
      <c r="G1515" s="388" t="n"/>
      <c r="H1515" s="388" t="n"/>
      <c r="I1515" s="388" t="n"/>
      <c r="J1515" s="388" t="n"/>
      <c r="K1515" s="388" t="n"/>
    </row>
    <row r="1516" ht="15" customHeight="1" s="389">
      <c r="A1516" s="737" t="n"/>
      <c r="B1516" s="655" t="inlineStr">
        <is>
          <t>-</t>
        </is>
      </c>
      <c r="C1516" s="388">
        <f>IF(Extractions!L93=3,Extractions!D93,"")</f>
        <v/>
      </c>
      <c r="D1516" s="388">
        <f>IF(C1516&lt;&gt;"",Extractions!M93,"")</f>
        <v/>
      </c>
      <c r="E1516" s="388" t="inlineStr">
        <is>
          <t>Tickets</t>
        </is>
      </c>
      <c r="F1516" s="388" t="n"/>
      <c r="G1516" s="388" t="n"/>
      <c r="H1516" s="388" t="n"/>
      <c r="I1516" s="388" t="n"/>
      <c r="J1516" s="388" t="n"/>
      <c r="K1516" s="388" t="n"/>
    </row>
    <row r="1517" ht="15" customHeight="1" s="389">
      <c r="A1517" s="737" t="n"/>
      <c r="B1517" s="655" t="inlineStr">
        <is>
          <t>-</t>
        </is>
      </c>
      <c r="C1517" s="388">
        <f>IF(Extractions!L94=3,Extractions!D94,"")</f>
        <v/>
      </c>
      <c r="D1517" s="388">
        <f>IF(C1517&lt;&gt;"",Extractions!M94,"")</f>
        <v/>
      </c>
      <c r="E1517" s="388" t="inlineStr">
        <is>
          <t>Tickets</t>
        </is>
      </c>
      <c r="F1517" s="388" t="n"/>
      <c r="G1517" s="388" t="n"/>
      <c r="H1517" s="388" t="n"/>
      <c r="I1517" s="388" t="n"/>
      <c r="J1517" s="388" t="n"/>
      <c r="K1517" s="388" t="n"/>
    </row>
    <row r="1518" ht="15" customHeight="1" s="389">
      <c r="A1518" s="737" t="n"/>
      <c r="B1518" s="655" t="inlineStr">
        <is>
          <t>-</t>
        </is>
      </c>
      <c r="C1518" s="388">
        <f>IF(Extractions!L95=3,Extractions!D95,"")</f>
        <v/>
      </c>
      <c r="D1518" s="388">
        <f>IF(C1518&lt;&gt;"",Extractions!M95,"")</f>
        <v/>
      </c>
      <c r="E1518" s="388" t="inlineStr">
        <is>
          <t>Tickets</t>
        </is>
      </c>
      <c r="F1518" s="388" t="n"/>
      <c r="G1518" s="388" t="n"/>
      <c r="H1518" s="388" t="n"/>
      <c r="I1518" s="388" t="n"/>
      <c r="J1518" s="388" t="n"/>
      <c r="K1518" s="388" t="n"/>
    </row>
    <row r="1519" ht="15" customHeight="1" s="389">
      <c r="A1519" s="737" t="n"/>
      <c r="B1519" s="655" t="inlineStr">
        <is>
          <t>-</t>
        </is>
      </c>
      <c r="C1519" s="388">
        <f>IF(Extractions!L96=3,Extractions!D96,"")</f>
        <v/>
      </c>
      <c r="D1519" s="388">
        <f>IF(C1519&lt;&gt;"",Extractions!M96,"")</f>
        <v/>
      </c>
      <c r="E1519" s="388" t="inlineStr">
        <is>
          <t>Tickets</t>
        </is>
      </c>
      <c r="F1519" s="388" t="n"/>
      <c r="G1519" s="388" t="n"/>
      <c r="H1519" s="388" t="n"/>
      <c r="I1519" s="388" t="n"/>
      <c r="J1519" s="388" t="n"/>
      <c r="K1519" s="388" t="n"/>
    </row>
    <row r="1520" ht="15" customHeight="1" s="389">
      <c r="A1520" s="737" t="n"/>
      <c r="B1520" s="655" t="inlineStr">
        <is>
          <t>-</t>
        </is>
      </c>
      <c r="C1520" s="388">
        <f>IF(Extractions!L97=3,Extractions!D97,"")</f>
        <v/>
      </c>
      <c r="D1520" s="388">
        <f>IF(C1520&lt;&gt;"",Extractions!M97,"")</f>
        <v/>
      </c>
      <c r="E1520" s="388" t="inlineStr">
        <is>
          <t>Tickets</t>
        </is>
      </c>
      <c r="F1520" s="388" t="n"/>
      <c r="G1520" s="388" t="n"/>
      <c r="H1520" s="388" t="n"/>
      <c r="I1520" s="388" t="n"/>
      <c r="J1520" s="388" t="n"/>
      <c r="K1520" s="388" t="n"/>
    </row>
    <row r="1521" ht="15" customHeight="1" s="389">
      <c r="A1521" s="737" t="n"/>
      <c r="B1521" s="655" t="inlineStr">
        <is>
          <t>-</t>
        </is>
      </c>
      <c r="C1521" s="388">
        <f>IF(Extractions!L98=3,Extractions!D98,"")</f>
        <v/>
      </c>
      <c r="D1521" s="388">
        <f>IF(C1521&lt;&gt;"",Extractions!M98,"")</f>
        <v/>
      </c>
      <c r="E1521" s="388" t="inlineStr">
        <is>
          <t>Tickets</t>
        </is>
      </c>
      <c r="F1521" s="388" t="n"/>
      <c r="G1521" s="388" t="n"/>
      <c r="H1521" s="388" t="n"/>
      <c r="I1521" s="388" t="n"/>
      <c r="J1521" s="388" t="n"/>
      <c r="K1521" s="388" t="n"/>
    </row>
    <row r="1522" ht="15" customHeight="1" s="389">
      <c r="A1522" s="737" t="n"/>
      <c r="B1522" s="655" t="inlineStr">
        <is>
          <t>-</t>
        </is>
      </c>
      <c r="C1522" s="388">
        <f>IF(Extractions!L99=3,Extractions!D99,"")</f>
        <v/>
      </c>
      <c r="D1522" s="388">
        <f>IF(C1522&lt;&gt;"",Extractions!M99,"")</f>
        <v/>
      </c>
      <c r="E1522" s="388" t="inlineStr">
        <is>
          <t>Tickets</t>
        </is>
      </c>
      <c r="F1522" s="388" t="n"/>
      <c r="G1522" s="388" t="n"/>
      <c r="H1522" s="388" t="n"/>
      <c r="I1522" s="388" t="n"/>
      <c r="J1522" s="388" t="n"/>
      <c r="K1522" s="388" t="n"/>
    </row>
    <row r="1523" ht="15" customHeight="1" s="389">
      <c r="A1523" s="737" t="n"/>
      <c r="B1523" s="655" t="inlineStr">
        <is>
          <t>-</t>
        </is>
      </c>
      <c r="C1523" s="388">
        <f>IF(Extractions!L100=3,Extractions!D100,"")</f>
        <v/>
      </c>
      <c r="D1523" s="388">
        <f>IF(C1523&lt;&gt;"",Extractions!M100,"")</f>
        <v/>
      </c>
      <c r="E1523" s="388" t="inlineStr">
        <is>
          <t>Tickets</t>
        </is>
      </c>
      <c r="F1523" s="388" t="n"/>
      <c r="G1523" s="388" t="n"/>
      <c r="H1523" s="388" t="n"/>
      <c r="I1523" s="388" t="n"/>
      <c r="J1523" s="388" t="n"/>
      <c r="K1523" s="388" t="n"/>
    </row>
    <row r="1524" ht="15" customHeight="1" s="389">
      <c r="A1524" s="737" t="n"/>
      <c r="B1524" s="655" t="inlineStr">
        <is>
          <t>-</t>
        </is>
      </c>
      <c r="C1524" s="388">
        <f>IF(Extractions!L101=3,Extractions!D101,"")</f>
        <v/>
      </c>
      <c r="D1524" s="388">
        <f>IF(C1524&lt;&gt;"",Extractions!M101,"")</f>
        <v/>
      </c>
      <c r="E1524" s="388" t="inlineStr">
        <is>
          <t>Tickets</t>
        </is>
      </c>
      <c r="F1524" s="388" t="n"/>
      <c r="G1524" s="388" t="n"/>
      <c r="H1524" s="388" t="n"/>
      <c r="I1524" s="388" t="n"/>
      <c r="J1524" s="388" t="n"/>
      <c r="K1524" s="388" t="n"/>
    </row>
    <row r="1525" ht="15" customHeight="1" s="389">
      <c r="A1525" s="737" t="n"/>
      <c r="B1525" s="655" t="inlineStr">
        <is>
          <t>-</t>
        </is>
      </c>
      <c r="C1525" s="388">
        <f>IF(Extractions!L102=3,Extractions!D102,"")</f>
        <v/>
      </c>
      <c r="D1525" s="388">
        <f>IF(C1525&lt;&gt;"",Extractions!M102,"")</f>
        <v/>
      </c>
      <c r="E1525" s="388" t="inlineStr">
        <is>
          <t>Tickets</t>
        </is>
      </c>
      <c r="F1525" s="388" t="n"/>
      <c r="G1525" s="388" t="n"/>
      <c r="H1525" s="388" t="n"/>
      <c r="I1525" s="388" t="n"/>
      <c r="J1525" s="388" t="n"/>
      <c r="K1525" s="388" t="n"/>
    </row>
    <row r="1526" ht="15" customHeight="1" s="389">
      <c r="A1526" s="737" t="n"/>
      <c r="B1526" s="655" t="inlineStr">
        <is>
          <t>-</t>
        </is>
      </c>
      <c r="C1526" s="388">
        <f>IF(Extractions!L103=3,Extractions!D103,"")</f>
        <v/>
      </c>
      <c r="D1526" s="388">
        <f>IF(C1526&lt;&gt;"",Extractions!M103,"")</f>
        <v/>
      </c>
      <c r="E1526" s="388" t="inlineStr">
        <is>
          <t>Tickets</t>
        </is>
      </c>
      <c r="F1526" s="388" t="n"/>
      <c r="G1526" s="388" t="n"/>
      <c r="H1526" s="388" t="n"/>
      <c r="I1526" s="388" t="n"/>
      <c r="J1526" s="388" t="n"/>
      <c r="K1526" s="388" t="n"/>
    </row>
    <row r="1527" ht="15" customHeight="1" s="389">
      <c r="A1527" s="737" t="n"/>
      <c r="B1527" s="655" t="inlineStr">
        <is>
          <t>-</t>
        </is>
      </c>
      <c r="C1527" s="388">
        <f>IF(Extractions!L104=3,Extractions!D104,"")</f>
        <v/>
      </c>
      <c r="D1527" s="388">
        <f>IF(C1527&lt;&gt;"",Extractions!M104,"")</f>
        <v/>
      </c>
      <c r="E1527" s="388" t="inlineStr">
        <is>
          <t>Tickets</t>
        </is>
      </c>
      <c r="F1527" s="388" t="n"/>
      <c r="G1527" s="388" t="n"/>
      <c r="H1527" s="388" t="n"/>
      <c r="I1527" s="388" t="n"/>
      <c r="J1527" s="388" t="n"/>
      <c r="K1527" s="388" t="n"/>
    </row>
    <row r="1528" ht="15" customHeight="1" s="389">
      <c r="A1528" s="737" t="n"/>
      <c r="B1528" s="655" t="inlineStr">
        <is>
          <t>-</t>
        </is>
      </c>
      <c r="C1528" s="388">
        <f>IF(Extractions!L105=3,Extractions!D105,"")</f>
        <v/>
      </c>
      <c r="D1528" s="388">
        <f>IF(C1528&lt;&gt;"",Extractions!M105,"")</f>
        <v/>
      </c>
      <c r="E1528" s="388" t="inlineStr">
        <is>
          <t>Tickets</t>
        </is>
      </c>
      <c r="F1528" s="388" t="n"/>
      <c r="G1528" s="388" t="n"/>
      <c r="H1528" s="388" t="n"/>
      <c r="I1528" s="388" t="n"/>
      <c r="J1528" s="388" t="n"/>
      <c r="K1528" s="388" t="n"/>
    </row>
    <row r="1529" ht="15" customHeight="1" s="389">
      <c r="A1529" s="737" t="n"/>
      <c r="B1529" s="655" t="inlineStr">
        <is>
          <t>-</t>
        </is>
      </c>
      <c r="C1529" s="388">
        <f>IF(Extractions!L106=3,Extractions!D106,"")</f>
        <v/>
      </c>
      <c r="D1529" s="388">
        <f>IF(C1529&lt;&gt;"",Extractions!M106,"")</f>
        <v/>
      </c>
      <c r="E1529" s="388" t="inlineStr">
        <is>
          <t>Tickets</t>
        </is>
      </c>
      <c r="F1529" s="388" t="n"/>
      <c r="G1529" s="388" t="n"/>
      <c r="H1529" s="388" t="n"/>
      <c r="I1529" s="388" t="n"/>
      <c r="J1529" s="388" t="n"/>
      <c r="K1529" s="388" t="n"/>
    </row>
    <row r="1530" ht="15" customHeight="1" s="389">
      <c r="A1530" s="737" t="n"/>
      <c r="B1530" s="655" t="inlineStr">
        <is>
          <t>-</t>
        </is>
      </c>
      <c r="C1530" s="388">
        <f>IF(Extractions!L107=3,Extractions!D107,"")</f>
        <v/>
      </c>
      <c r="D1530" s="388">
        <f>IF(C1530&lt;&gt;"",Extractions!M107,"")</f>
        <v/>
      </c>
      <c r="E1530" s="388" t="inlineStr">
        <is>
          <t>Tickets</t>
        </is>
      </c>
      <c r="F1530" s="388" t="n"/>
      <c r="G1530" s="388" t="n"/>
      <c r="H1530" s="388" t="n"/>
      <c r="I1530" s="388" t="n"/>
      <c r="J1530" s="388" t="n"/>
      <c r="K1530" s="388" t="n"/>
    </row>
    <row r="1531" ht="15" customHeight="1" s="389">
      <c r="A1531" s="737" t="n"/>
      <c r="B1531" s="655" t="inlineStr">
        <is>
          <t>-</t>
        </is>
      </c>
      <c r="C1531" s="388">
        <f>IF(Extractions!L108=3,Extractions!D108,"")</f>
        <v/>
      </c>
      <c r="D1531" s="388">
        <f>IF(C1531&lt;&gt;"",Extractions!M108,"")</f>
        <v/>
      </c>
      <c r="E1531" s="388" t="inlineStr">
        <is>
          <t>Tickets</t>
        </is>
      </c>
      <c r="F1531" s="388" t="n"/>
      <c r="G1531" s="388" t="n"/>
      <c r="H1531" s="388" t="n"/>
      <c r="I1531" s="388" t="n"/>
      <c r="J1531" s="388" t="n"/>
      <c r="K1531" s="388" t="n"/>
    </row>
    <row r="1532" ht="15" customHeight="1" s="389">
      <c r="A1532" s="737" t="n"/>
      <c r="B1532" s="655" t="inlineStr">
        <is>
          <t>-</t>
        </is>
      </c>
      <c r="C1532" s="388">
        <f>IF(Extractions!L109=3,Extractions!D109,"")</f>
        <v/>
      </c>
      <c r="D1532" s="388">
        <f>IF(C1532&lt;&gt;"",Extractions!M109,"")</f>
        <v/>
      </c>
      <c r="E1532" s="388" t="inlineStr">
        <is>
          <t>Tickets</t>
        </is>
      </c>
      <c r="F1532" s="388" t="n"/>
      <c r="G1532" s="388" t="n"/>
      <c r="H1532" s="388" t="n"/>
      <c r="I1532" s="388" t="n"/>
      <c r="J1532" s="388" t="n"/>
      <c r="K1532" s="388" t="n"/>
    </row>
    <row r="1533" ht="15" customHeight="1" s="389">
      <c r="A1533" s="737" t="n"/>
      <c r="B1533" s="655" t="inlineStr">
        <is>
          <t>-</t>
        </is>
      </c>
      <c r="C1533" s="388">
        <f>IF(Extractions!L110=3,Extractions!D110,"")</f>
        <v/>
      </c>
      <c r="D1533" s="388">
        <f>IF(C1533&lt;&gt;"",Extractions!M110,"")</f>
        <v/>
      </c>
      <c r="E1533" s="388" t="inlineStr">
        <is>
          <t>Tickets</t>
        </is>
      </c>
      <c r="F1533" s="388" t="n"/>
      <c r="G1533" s="388" t="n"/>
      <c r="H1533" s="388" t="n"/>
      <c r="I1533" s="388" t="n"/>
      <c r="J1533" s="388" t="n"/>
      <c r="K1533" s="388" t="n"/>
    </row>
    <row r="1534" ht="15" customHeight="1" s="389">
      <c r="A1534" s="737" t="n"/>
      <c r="B1534" s="655" t="inlineStr">
        <is>
          <t>-</t>
        </is>
      </c>
      <c r="C1534" s="388">
        <f>IF(Extractions!L111=3,Extractions!D111,"")</f>
        <v/>
      </c>
      <c r="D1534" s="388">
        <f>IF(C1534&lt;&gt;"",Extractions!M111,"")</f>
        <v/>
      </c>
      <c r="E1534" s="388" t="inlineStr">
        <is>
          <t>Tickets</t>
        </is>
      </c>
      <c r="F1534" s="388" t="n"/>
      <c r="G1534" s="388" t="n"/>
      <c r="H1534" s="388" t="n"/>
      <c r="I1534" s="388" t="n"/>
      <c r="J1534" s="388" t="n"/>
      <c r="K1534" s="388" t="n"/>
    </row>
    <row r="1535" ht="15" customHeight="1" s="389">
      <c r="A1535" s="737" t="n"/>
      <c r="B1535" s="655" t="inlineStr">
        <is>
          <t>-</t>
        </is>
      </c>
      <c r="C1535" s="388">
        <f>IF(Extractions!L112=3,Extractions!D112,"")</f>
        <v/>
      </c>
      <c r="D1535" s="388">
        <f>IF(C1535&lt;&gt;"",Extractions!M112,"")</f>
        <v/>
      </c>
      <c r="E1535" s="388" t="inlineStr">
        <is>
          <t>Tickets</t>
        </is>
      </c>
      <c r="F1535" s="388" t="n"/>
      <c r="G1535" s="388" t="n"/>
      <c r="H1535" s="388" t="n"/>
      <c r="I1535" s="388" t="n"/>
      <c r="J1535" s="388" t="n"/>
      <c r="K1535" s="388" t="n"/>
    </row>
    <row r="1536" ht="15" customHeight="1" s="389">
      <c r="A1536" s="737" t="n"/>
      <c r="B1536" s="655" t="inlineStr">
        <is>
          <t>-</t>
        </is>
      </c>
      <c r="C1536" s="388">
        <f>IF(Extractions!L113=3,Extractions!D113,"")</f>
        <v/>
      </c>
      <c r="D1536" s="388">
        <f>IF(C1536&lt;&gt;"",Extractions!M113,"")</f>
        <v/>
      </c>
      <c r="E1536" s="388" t="inlineStr">
        <is>
          <t>Tickets</t>
        </is>
      </c>
      <c r="F1536" s="388" t="n"/>
      <c r="G1536" s="388" t="n"/>
      <c r="H1536" s="388" t="n"/>
      <c r="I1536" s="388" t="n"/>
      <c r="J1536" s="388" t="n"/>
      <c r="K1536" s="388" t="n"/>
    </row>
    <row r="1537" ht="15" customHeight="1" s="389">
      <c r="A1537" s="737" t="n"/>
      <c r="B1537" s="655" t="inlineStr">
        <is>
          <t>-</t>
        </is>
      </c>
      <c r="C1537" s="388">
        <f>IF(Extractions!L114=3,Extractions!D114,"")</f>
        <v/>
      </c>
      <c r="D1537" s="388">
        <f>IF(C1537&lt;&gt;"",Extractions!M114,"")</f>
        <v/>
      </c>
      <c r="E1537" s="388" t="inlineStr">
        <is>
          <t>Tickets</t>
        </is>
      </c>
      <c r="F1537" s="388" t="n"/>
      <c r="G1537" s="388" t="n"/>
      <c r="H1537" s="388" t="n"/>
      <c r="I1537" s="388" t="n"/>
      <c r="J1537" s="388" t="n"/>
      <c r="K1537" s="388" t="n"/>
    </row>
    <row r="1538" ht="15" customHeight="1" s="389">
      <c r="A1538" s="737" t="n"/>
      <c r="B1538" s="655" t="inlineStr">
        <is>
          <t>-</t>
        </is>
      </c>
      <c r="C1538" s="388">
        <f>IF(Extractions!L115=3,Extractions!D115,"")</f>
        <v/>
      </c>
      <c r="D1538" s="388">
        <f>IF(C1538&lt;&gt;"",Extractions!M115,"")</f>
        <v/>
      </c>
      <c r="E1538" s="388" t="inlineStr">
        <is>
          <t>Tickets</t>
        </is>
      </c>
      <c r="F1538" s="388" t="n"/>
      <c r="G1538" s="388" t="n"/>
      <c r="H1538" s="388" t="n"/>
      <c r="I1538" s="388" t="n"/>
      <c r="J1538" s="388" t="n"/>
      <c r="K1538" s="388" t="n"/>
    </row>
    <row r="1539" ht="15" customHeight="1" s="389">
      <c r="A1539" s="737" t="n"/>
      <c r="B1539" s="655" t="inlineStr">
        <is>
          <t>-</t>
        </is>
      </c>
      <c r="C1539" s="388">
        <f>IF(Extractions!L116=3,Extractions!D116,"")</f>
        <v/>
      </c>
      <c r="D1539" s="388">
        <f>IF(C1539&lt;&gt;"",Extractions!M116,"")</f>
        <v/>
      </c>
      <c r="E1539" s="388" t="inlineStr">
        <is>
          <t>Tickets</t>
        </is>
      </c>
      <c r="F1539" s="388" t="n"/>
      <c r="G1539" s="388" t="n"/>
      <c r="H1539" s="388" t="n"/>
      <c r="I1539" s="388" t="n"/>
      <c r="J1539" s="388" t="n"/>
      <c r="K1539" s="388" t="n"/>
    </row>
    <row r="1540" ht="15" customHeight="1" s="389">
      <c r="A1540" s="737" t="n"/>
      <c r="B1540" s="655" t="inlineStr">
        <is>
          <t>-</t>
        </is>
      </c>
      <c r="C1540" s="388">
        <f>IF(Extractions!L117=3,Extractions!D117,"")</f>
        <v/>
      </c>
      <c r="D1540" s="388">
        <f>IF(C1540&lt;&gt;"",Extractions!M117,"")</f>
        <v/>
      </c>
      <c r="E1540" s="388" t="inlineStr">
        <is>
          <t>Tickets</t>
        </is>
      </c>
      <c r="F1540" s="388" t="n"/>
      <c r="G1540" s="388" t="n"/>
      <c r="H1540" s="388" t="n"/>
      <c r="I1540" s="388" t="n"/>
      <c r="J1540" s="388" t="n"/>
      <c r="K1540" s="388" t="n"/>
    </row>
    <row r="1541" ht="15" customHeight="1" s="389">
      <c r="A1541" s="737" t="n"/>
      <c r="B1541" s="655" t="inlineStr">
        <is>
          <t>-</t>
        </is>
      </c>
      <c r="C1541" s="388">
        <f>IF(Extractions!L118=3,Extractions!D118,"")</f>
        <v/>
      </c>
      <c r="D1541" s="388">
        <f>IF(C1541&lt;&gt;"",Extractions!M118,"")</f>
        <v/>
      </c>
      <c r="E1541" s="388" t="inlineStr">
        <is>
          <t>Tickets</t>
        </is>
      </c>
      <c r="F1541" s="388" t="n"/>
      <c r="G1541" s="388" t="n"/>
      <c r="H1541" s="388" t="n"/>
      <c r="I1541" s="388" t="n"/>
      <c r="J1541" s="388" t="n"/>
      <c r="K1541" s="388" t="n"/>
    </row>
    <row r="1542" ht="15" customHeight="1" s="389">
      <c r="A1542" s="737" t="n"/>
      <c r="B1542" s="655" t="inlineStr">
        <is>
          <t>-</t>
        </is>
      </c>
      <c r="C1542" s="388">
        <f>IF(Extractions!L119=3,Extractions!D119,"")</f>
        <v/>
      </c>
      <c r="D1542" s="388">
        <f>IF(C1542&lt;&gt;"",Extractions!M119,"")</f>
        <v/>
      </c>
      <c r="E1542" s="388" t="inlineStr">
        <is>
          <t>Tickets</t>
        </is>
      </c>
      <c r="F1542" s="388" t="n"/>
      <c r="G1542" s="388" t="n"/>
      <c r="H1542" s="388" t="n"/>
      <c r="I1542" s="388" t="n"/>
      <c r="J1542" s="388" t="n"/>
      <c r="K1542" s="388" t="n"/>
    </row>
    <row r="1543" ht="15" customHeight="1" s="389">
      <c r="A1543" s="737" t="n"/>
      <c r="B1543" s="655" t="inlineStr">
        <is>
          <t>-</t>
        </is>
      </c>
      <c r="C1543" s="388">
        <f>IF(Extractions!L120=3,Extractions!D120,"")</f>
        <v/>
      </c>
      <c r="D1543" s="388">
        <f>IF(C1543&lt;&gt;"",Extractions!M120,"")</f>
        <v/>
      </c>
      <c r="E1543" s="388" t="inlineStr">
        <is>
          <t>Tickets</t>
        </is>
      </c>
      <c r="F1543" s="388" t="n"/>
      <c r="G1543" s="388" t="n"/>
      <c r="H1543" s="388" t="n"/>
      <c r="I1543" s="388" t="n"/>
      <c r="J1543" s="388" t="n"/>
      <c r="K1543" s="388" t="n"/>
    </row>
    <row r="1544" ht="15" customHeight="1" s="389">
      <c r="A1544" s="737" t="n"/>
      <c r="B1544" s="655" t="inlineStr">
        <is>
          <t>-</t>
        </is>
      </c>
      <c r="C1544" s="388">
        <f>IF(Extractions!L121=3,Extractions!D121,"")</f>
        <v/>
      </c>
      <c r="D1544" s="388">
        <f>IF(C1544&lt;&gt;"",Extractions!M121,"")</f>
        <v/>
      </c>
      <c r="E1544" s="388" t="inlineStr">
        <is>
          <t>Tickets</t>
        </is>
      </c>
      <c r="F1544" s="388" t="n"/>
      <c r="G1544" s="388" t="n"/>
      <c r="H1544" s="388" t="n"/>
      <c r="I1544" s="388" t="n"/>
      <c r="J1544" s="388" t="n"/>
      <c r="K1544" s="388" t="n"/>
    </row>
    <row r="1545" ht="15" customHeight="1" s="389">
      <c r="A1545" s="737" t="n"/>
      <c r="B1545" s="655" t="inlineStr">
        <is>
          <t>-</t>
        </is>
      </c>
      <c r="C1545" s="388">
        <f>IF(Extractions!L122=3,Extractions!D122,"")</f>
        <v/>
      </c>
      <c r="D1545" s="388">
        <f>IF(C1545&lt;&gt;"",Extractions!M122,"")</f>
        <v/>
      </c>
      <c r="E1545" s="388" t="inlineStr">
        <is>
          <t>Tickets</t>
        </is>
      </c>
      <c r="F1545" s="388" t="n"/>
      <c r="G1545" s="388" t="n"/>
      <c r="H1545" s="388" t="n"/>
      <c r="I1545" s="388" t="n"/>
      <c r="J1545" s="388" t="n"/>
      <c r="K1545" s="388" t="n"/>
    </row>
    <row r="1546" ht="15" customHeight="1" s="389">
      <c r="A1546" s="737" t="n"/>
      <c r="B1546" s="655" t="inlineStr">
        <is>
          <t>-</t>
        </is>
      </c>
      <c r="C1546" s="388">
        <f>IF(Extractions!L123=3,Extractions!D123,"")</f>
        <v/>
      </c>
      <c r="D1546" s="388">
        <f>IF(C1546&lt;&gt;"",Extractions!M123,"")</f>
        <v/>
      </c>
      <c r="E1546" s="388" t="inlineStr">
        <is>
          <t>Tickets</t>
        </is>
      </c>
      <c r="F1546" s="388" t="n"/>
      <c r="G1546" s="388" t="n"/>
      <c r="H1546" s="388" t="n"/>
      <c r="I1546" s="388" t="n"/>
      <c r="J1546" s="388" t="n"/>
      <c r="K1546" s="388" t="n"/>
    </row>
    <row r="1547" ht="15" customHeight="1" s="389">
      <c r="A1547" s="737" t="n"/>
      <c r="B1547" s="655" t="inlineStr">
        <is>
          <t>-</t>
        </is>
      </c>
      <c r="C1547" s="388">
        <f>IF(Extractions!L124=3,Extractions!D124,"")</f>
        <v/>
      </c>
      <c r="D1547" s="388">
        <f>IF(C1547&lt;&gt;"",Extractions!M124,"")</f>
        <v/>
      </c>
      <c r="E1547" s="388" t="inlineStr">
        <is>
          <t>Tickets</t>
        </is>
      </c>
      <c r="F1547" s="388" t="n"/>
      <c r="G1547" s="388" t="n"/>
      <c r="H1547" s="388" t="n"/>
      <c r="I1547" s="388" t="n"/>
      <c r="J1547" s="388" t="n"/>
      <c r="K1547" s="388" t="n"/>
    </row>
    <row r="1548" ht="15" customHeight="1" s="389">
      <c r="A1548" s="737" t="n"/>
      <c r="B1548" s="655" t="inlineStr">
        <is>
          <t>-</t>
        </is>
      </c>
      <c r="C1548" s="388">
        <f>IF(Extractions!L125=3,Extractions!D125,"")</f>
        <v/>
      </c>
      <c r="D1548" s="388">
        <f>IF(C1548&lt;&gt;"",Extractions!M125,"")</f>
        <v/>
      </c>
      <c r="E1548" s="388" t="inlineStr">
        <is>
          <t>Tickets</t>
        </is>
      </c>
      <c r="F1548" s="388" t="n"/>
      <c r="G1548" s="388" t="n"/>
      <c r="H1548" s="388" t="n"/>
      <c r="I1548" s="388" t="n"/>
      <c r="J1548" s="388" t="n"/>
      <c r="K1548" s="388" t="n"/>
    </row>
    <row r="1549" ht="15" customHeight="1" s="389">
      <c r="A1549" s="737" t="n"/>
      <c r="B1549" s="655" t="inlineStr">
        <is>
          <t>-</t>
        </is>
      </c>
      <c r="C1549" s="388">
        <f>IF(Extractions!L126=3,Extractions!D126,"")</f>
        <v/>
      </c>
      <c r="D1549" s="388">
        <f>IF(C1549&lt;&gt;"",Extractions!M126,"")</f>
        <v/>
      </c>
      <c r="E1549" s="388" t="inlineStr">
        <is>
          <t>Tickets</t>
        </is>
      </c>
      <c r="F1549" s="388" t="n"/>
      <c r="G1549" s="388" t="n"/>
      <c r="H1549" s="388" t="n"/>
      <c r="I1549" s="388" t="n"/>
      <c r="J1549" s="388" t="n"/>
      <c r="K1549" s="388" t="n"/>
    </row>
    <row r="1550" ht="15" customHeight="1" s="389">
      <c r="A1550" s="737" t="n"/>
      <c r="B1550" s="655" t="inlineStr">
        <is>
          <t>-</t>
        </is>
      </c>
      <c r="C1550" s="388">
        <f>IF(Extractions!L127=3,Extractions!D127,"")</f>
        <v/>
      </c>
      <c r="D1550" s="388">
        <f>IF(C1550&lt;&gt;"",Extractions!M127,"")</f>
        <v/>
      </c>
      <c r="E1550" s="388" t="inlineStr">
        <is>
          <t>Tickets</t>
        </is>
      </c>
      <c r="F1550" s="388" t="n"/>
      <c r="G1550" s="388" t="n"/>
      <c r="H1550" s="388" t="n"/>
      <c r="I1550" s="388" t="n"/>
      <c r="J1550" s="388" t="n"/>
      <c r="K1550" s="388" t="n"/>
    </row>
    <row r="1551" ht="15" customHeight="1" s="389">
      <c r="A1551" s="737" t="n"/>
      <c r="B1551" s="655" t="inlineStr">
        <is>
          <t>-</t>
        </is>
      </c>
      <c r="C1551" s="388">
        <f>IF(Extractions!L128=3,Extractions!D128,"")</f>
        <v/>
      </c>
      <c r="D1551" s="388">
        <f>IF(C1551&lt;&gt;"",Extractions!M128,"")</f>
        <v/>
      </c>
      <c r="E1551" s="388" t="inlineStr">
        <is>
          <t>Tickets</t>
        </is>
      </c>
      <c r="F1551" s="388" t="n"/>
      <c r="G1551" s="388" t="n"/>
      <c r="H1551" s="388" t="n"/>
      <c r="I1551" s="388" t="n"/>
      <c r="J1551" s="388" t="n"/>
      <c r="K1551" s="388" t="n"/>
    </row>
    <row r="1552" ht="15" customHeight="1" s="389">
      <c r="A1552" s="737" t="n"/>
      <c r="B1552" s="655" t="inlineStr">
        <is>
          <t>-</t>
        </is>
      </c>
      <c r="C1552" s="388">
        <f>IF(Extractions!L129=3,Extractions!D129,"")</f>
        <v/>
      </c>
      <c r="D1552" s="388">
        <f>IF(C1552&lt;&gt;"",Extractions!M129,"")</f>
        <v/>
      </c>
      <c r="E1552" s="388" t="inlineStr">
        <is>
          <t>Tickets</t>
        </is>
      </c>
      <c r="F1552" s="388" t="n"/>
      <c r="G1552" s="388" t="n"/>
      <c r="H1552" s="388" t="n"/>
      <c r="I1552" s="388" t="n"/>
      <c r="J1552" s="388" t="n"/>
      <c r="K1552" s="388" t="n"/>
    </row>
    <row r="1553" ht="15" customHeight="1" s="389">
      <c r="A1553" s="737" t="n"/>
      <c r="B1553" s="655" t="inlineStr">
        <is>
          <t>-</t>
        </is>
      </c>
      <c r="C1553" s="388">
        <f>IF(Extractions!L130=3,Extractions!D130,"")</f>
        <v/>
      </c>
      <c r="D1553" s="388">
        <f>IF(C1553&lt;&gt;"",Extractions!M130,"")</f>
        <v/>
      </c>
      <c r="E1553" s="388" t="inlineStr">
        <is>
          <t>Tickets</t>
        </is>
      </c>
      <c r="F1553" s="388" t="n"/>
      <c r="G1553" s="388" t="n"/>
      <c r="H1553" s="388" t="n"/>
      <c r="I1553" s="388" t="n"/>
      <c r="J1553" s="388" t="n"/>
      <c r="K1553" s="388" t="n"/>
    </row>
    <row r="1554" ht="15" customHeight="1" s="389">
      <c r="A1554" s="737" t="n"/>
      <c r="B1554" s="655" t="inlineStr">
        <is>
          <t>-</t>
        </is>
      </c>
      <c r="C1554" s="388">
        <f>IF(Extractions!L131=3,Extractions!D131,"")</f>
        <v/>
      </c>
      <c r="D1554" s="388">
        <f>IF(C1554&lt;&gt;"",Extractions!M131,"")</f>
        <v/>
      </c>
      <c r="E1554" s="388" t="inlineStr">
        <is>
          <t>Tickets</t>
        </is>
      </c>
      <c r="F1554" s="388" t="n"/>
      <c r="G1554" s="388" t="n"/>
      <c r="H1554" s="388" t="n"/>
      <c r="I1554" s="388" t="n"/>
      <c r="J1554" s="388" t="n"/>
      <c r="K1554" s="388" t="n"/>
    </row>
    <row r="1555" ht="15" customHeight="1" s="389">
      <c r="A1555" s="737" t="n"/>
      <c r="B1555" s="655" t="inlineStr">
        <is>
          <t>-</t>
        </is>
      </c>
      <c r="C1555" s="388">
        <f>IF(Extractions!L132=3,Extractions!D132,"")</f>
        <v/>
      </c>
      <c r="D1555" s="388">
        <f>IF(C1555&lt;&gt;"",Extractions!M132,"")</f>
        <v/>
      </c>
      <c r="E1555" s="388" t="inlineStr">
        <is>
          <t>Tickets</t>
        </is>
      </c>
      <c r="F1555" s="388" t="n"/>
      <c r="G1555" s="388" t="n"/>
      <c r="H1555" s="388" t="n"/>
      <c r="I1555" s="388" t="n"/>
      <c r="J1555" s="388" t="n"/>
      <c r="K1555" s="388" t="n"/>
    </row>
    <row r="1556" ht="15" customHeight="1" s="389">
      <c r="A1556" s="737" t="n"/>
      <c r="B1556" s="655" t="inlineStr">
        <is>
          <t>-</t>
        </is>
      </c>
      <c r="C1556" s="388">
        <f>IF(Extractions!L133=3,Extractions!D133,"")</f>
        <v/>
      </c>
      <c r="D1556" s="388">
        <f>IF(C1556&lt;&gt;"",Extractions!M133,"")</f>
        <v/>
      </c>
      <c r="E1556" s="388" t="inlineStr">
        <is>
          <t>Tickets</t>
        </is>
      </c>
      <c r="F1556" s="388" t="n"/>
      <c r="G1556" s="388" t="n"/>
      <c r="H1556" s="388" t="n"/>
      <c r="I1556" s="388" t="n"/>
      <c r="J1556" s="388" t="n"/>
      <c r="K1556" s="388" t="n"/>
    </row>
    <row r="1557" ht="15" customHeight="1" s="389">
      <c r="A1557" s="737" t="n"/>
      <c r="B1557" s="655" t="inlineStr">
        <is>
          <t>-</t>
        </is>
      </c>
      <c r="C1557" s="388">
        <f>IF(Extractions!L134=3,Extractions!D134,"")</f>
        <v/>
      </c>
      <c r="D1557" s="388">
        <f>IF(C1557&lt;&gt;"",Extractions!M134,"")</f>
        <v/>
      </c>
      <c r="E1557" s="388" t="inlineStr">
        <is>
          <t>Tickets</t>
        </is>
      </c>
      <c r="F1557" s="388" t="n"/>
      <c r="G1557" s="388" t="n"/>
      <c r="H1557" s="388" t="n"/>
      <c r="I1557" s="388" t="n"/>
      <c r="J1557" s="388" t="n"/>
      <c r="K1557" s="388" t="n"/>
    </row>
    <row r="1558" ht="15" customHeight="1" s="389">
      <c r="A1558" s="737" t="n"/>
      <c r="B1558" s="655" t="inlineStr">
        <is>
          <t>-</t>
        </is>
      </c>
      <c r="C1558" s="388">
        <f>IF(Extractions!L135=3,Extractions!D135,"")</f>
        <v/>
      </c>
      <c r="D1558" s="388">
        <f>IF(C1558&lt;&gt;"",Extractions!M135,"")</f>
        <v/>
      </c>
      <c r="E1558" s="388" t="inlineStr">
        <is>
          <t>Tickets</t>
        </is>
      </c>
      <c r="F1558" s="388" t="n"/>
      <c r="G1558" s="388" t="n"/>
      <c r="H1558" s="388" t="n"/>
      <c r="I1558" s="388" t="n"/>
      <c r="J1558" s="388" t="n"/>
      <c r="K1558" s="388" t="n"/>
    </row>
    <row r="1559" ht="15" customHeight="1" s="389">
      <c r="A1559" s="737" t="n"/>
      <c r="B1559" s="655" t="inlineStr">
        <is>
          <t>-</t>
        </is>
      </c>
      <c r="C1559" s="388">
        <f>IF(Extractions!L136=3,Extractions!D136,"")</f>
        <v/>
      </c>
      <c r="D1559" s="388">
        <f>IF(C1559&lt;&gt;"",Extractions!M136,"")</f>
        <v/>
      </c>
      <c r="E1559" s="388" t="inlineStr">
        <is>
          <t>Tickets</t>
        </is>
      </c>
      <c r="F1559" s="388" t="n"/>
      <c r="G1559" s="388" t="n"/>
      <c r="H1559" s="388" t="n"/>
      <c r="I1559" s="388" t="n"/>
      <c r="J1559" s="388" t="n"/>
      <c r="K1559" s="388" t="n"/>
    </row>
    <row r="1560" ht="15" customHeight="1" s="389">
      <c r="A1560" s="737" t="n"/>
      <c r="B1560" s="655" t="inlineStr">
        <is>
          <t>-</t>
        </is>
      </c>
      <c r="C1560" s="388">
        <f>IF(Extractions!L137=3,Extractions!D137,"")</f>
        <v/>
      </c>
      <c r="D1560" s="388">
        <f>IF(C1560&lt;&gt;"",Extractions!M137,"")</f>
        <v/>
      </c>
      <c r="E1560" s="388" t="inlineStr">
        <is>
          <t>Tickets</t>
        </is>
      </c>
      <c r="F1560" s="388" t="n"/>
      <c r="G1560" s="388" t="n"/>
      <c r="H1560" s="388" t="n"/>
      <c r="I1560" s="388" t="n"/>
      <c r="J1560" s="388" t="n"/>
      <c r="K1560" s="388" t="n"/>
    </row>
    <row r="1561" ht="15" customHeight="1" s="389">
      <c r="A1561" s="737" t="n"/>
      <c r="B1561" s="655" t="inlineStr">
        <is>
          <t>-</t>
        </is>
      </c>
      <c r="C1561" s="388">
        <f>IF(Extractions!L138=3,Extractions!D138,"")</f>
        <v/>
      </c>
      <c r="D1561" s="388">
        <f>IF(C1561&lt;&gt;"",Extractions!M138,"")</f>
        <v/>
      </c>
      <c r="E1561" s="388" t="inlineStr">
        <is>
          <t>Tickets</t>
        </is>
      </c>
      <c r="F1561" s="388" t="n"/>
      <c r="G1561" s="388" t="n"/>
      <c r="H1561" s="388" t="n"/>
      <c r="I1561" s="388" t="n"/>
      <c r="J1561" s="388" t="n"/>
      <c r="K1561" s="388" t="n"/>
    </row>
    <row r="1562" ht="15" customHeight="1" s="389">
      <c r="A1562" s="737" t="n"/>
      <c r="B1562" s="655" t="inlineStr">
        <is>
          <t>-</t>
        </is>
      </c>
      <c r="C1562" s="388">
        <f>IF(Extractions!L139=3,Extractions!D139,"")</f>
        <v/>
      </c>
      <c r="D1562" s="388">
        <f>IF(C1562&lt;&gt;"",Extractions!M139,"")</f>
        <v/>
      </c>
      <c r="E1562" s="388" t="inlineStr">
        <is>
          <t>Tickets</t>
        </is>
      </c>
      <c r="F1562" s="388" t="n"/>
      <c r="G1562" s="388" t="n"/>
      <c r="H1562" s="388" t="n"/>
      <c r="I1562" s="388" t="n"/>
      <c r="J1562" s="388" t="n"/>
      <c r="K1562" s="388" t="n"/>
    </row>
    <row r="1563" ht="15" customHeight="1" s="389">
      <c r="A1563" s="737" t="n"/>
      <c r="B1563" s="655" t="inlineStr">
        <is>
          <t>-</t>
        </is>
      </c>
      <c r="C1563" s="388">
        <f>IF(Extractions!L140=3,Extractions!D140,"")</f>
        <v/>
      </c>
      <c r="D1563" s="388">
        <f>IF(C1563&lt;&gt;"",Extractions!M140,"")</f>
        <v/>
      </c>
      <c r="E1563" s="388" t="inlineStr">
        <is>
          <t>Tickets</t>
        </is>
      </c>
      <c r="F1563" s="388" t="n"/>
      <c r="G1563" s="388" t="n"/>
      <c r="H1563" s="388" t="n"/>
      <c r="I1563" s="388" t="n"/>
      <c r="J1563" s="388" t="n"/>
      <c r="K1563" s="388" t="n"/>
    </row>
    <row r="1564" ht="15" customHeight="1" s="389">
      <c r="A1564" s="737" t="n"/>
      <c r="B1564" s="655" t="inlineStr">
        <is>
          <t>-</t>
        </is>
      </c>
      <c r="C1564" s="388">
        <f>IF(Extractions!L141=3,Extractions!D141,"")</f>
        <v/>
      </c>
      <c r="D1564" s="388">
        <f>IF(C1564&lt;&gt;"",Extractions!M141,"")</f>
        <v/>
      </c>
      <c r="E1564" s="388" t="inlineStr">
        <is>
          <t>Tickets</t>
        </is>
      </c>
      <c r="F1564" s="388" t="n"/>
      <c r="G1564" s="388" t="n"/>
      <c r="H1564" s="388" t="n"/>
      <c r="I1564" s="388" t="n"/>
      <c r="J1564" s="388" t="n"/>
      <c r="K1564" s="388" t="n"/>
    </row>
    <row r="1565" ht="15" customHeight="1" s="389">
      <c r="A1565" s="737" t="n"/>
      <c r="B1565" s="655" t="inlineStr">
        <is>
          <t>-</t>
        </is>
      </c>
      <c r="C1565" s="388">
        <f>IF(Extractions!L142=3,Extractions!D142,"")</f>
        <v/>
      </c>
      <c r="D1565" s="388">
        <f>IF(C1565&lt;&gt;"",Extractions!M142,"")</f>
        <v/>
      </c>
      <c r="E1565" s="388" t="inlineStr">
        <is>
          <t>Tickets</t>
        </is>
      </c>
      <c r="F1565" s="388" t="n"/>
      <c r="G1565" s="388" t="n"/>
      <c r="H1565" s="388" t="n"/>
      <c r="I1565" s="388" t="n"/>
      <c r="J1565" s="388" t="n"/>
      <c r="K1565" s="388" t="n"/>
    </row>
    <row r="1566" ht="15" customHeight="1" s="389">
      <c r="A1566" s="737" t="n"/>
      <c r="B1566" s="655" t="inlineStr">
        <is>
          <t>-</t>
        </is>
      </c>
      <c r="C1566" s="388">
        <f>IF(Extractions!L143=3,Extractions!D143,"")</f>
        <v/>
      </c>
      <c r="D1566" s="388">
        <f>IF(C1566&lt;&gt;"",Extractions!M143,"")</f>
        <v/>
      </c>
      <c r="E1566" s="388" t="inlineStr">
        <is>
          <t>Tickets</t>
        </is>
      </c>
      <c r="F1566" s="388" t="n"/>
      <c r="G1566" s="388" t="n"/>
      <c r="H1566" s="388" t="n"/>
      <c r="I1566" s="388" t="n"/>
      <c r="J1566" s="388" t="n"/>
      <c r="K1566" s="388" t="n"/>
    </row>
    <row r="1567" ht="15" customHeight="1" s="389">
      <c r="A1567" s="737" t="n"/>
      <c r="B1567" s="655" t="inlineStr">
        <is>
          <t>-</t>
        </is>
      </c>
      <c r="C1567" s="388">
        <f>IF(Extractions!L144=3,Extractions!D144,"")</f>
        <v/>
      </c>
      <c r="D1567" s="388">
        <f>IF(C1567&lt;&gt;"",Extractions!M144,"")</f>
        <v/>
      </c>
      <c r="E1567" s="388" t="inlineStr">
        <is>
          <t>Tickets</t>
        </is>
      </c>
      <c r="F1567" s="388" t="n"/>
      <c r="G1567" s="388" t="n"/>
      <c r="H1567" s="388" t="n"/>
      <c r="I1567" s="388" t="n"/>
      <c r="J1567" s="388" t="n"/>
      <c r="K1567" s="388" t="n"/>
    </row>
    <row r="1568" ht="15" customHeight="1" s="389">
      <c r="A1568" s="737" t="n"/>
      <c r="B1568" s="655" t="inlineStr">
        <is>
          <t>-</t>
        </is>
      </c>
      <c r="C1568" s="388">
        <f>IF(Extractions!L145=3,Extractions!D145,"")</f>
        <v/>
      </c>
      <c r="D1568" s="388">
        <f>IF(C1568&lt;&gt;"",Extractions!M145,"")</f>
        <v/>
      </c>
      <c r="E1568" s="388" t="inlineStr">
        <is>
          <t>Tickets</t>
        </is>
      </c>
      <c r="F1568" s="388" t="n"/>
      <c r="G1568" s="388" t="n"/>
      <c r="H1568" s="388" t="n"/>
      <c r="I1568" s="388" t="n"/>
      <c r="J1568" s="388" t="n"/>
      <c r="K1568" s="388" t="n"/>
    </row>
    <row r="1569" ht="15" customHeight="1" s="389">
      <c r="A1569" s="737" t="n"/>
      <c r="B1569" s="655" t="inlineStr">
        <is>
          <t>-</t>
        </is>
      </c>
      <c r="C1569" s="388">
        <f>IF(Extractions!L146=3,Extractions!D146,"")</f>
        <v/>
      </c>
      <c r="D1569" s="388">
        <f>IF(C1569&lt;&gt;"",Extractions!M146,"")</f>
        <v/>
      </c>
      <c r="E1569" s="388" t="inlineStr">
        <is>
          <t>Tickets</t>
        </is>
      </c>
      <c r="F1569" s="388" t="n"/>
      <c r="G1569" s="388" t="n"/>
      <c r="H1569" s="388" t="n"/>
      <c r="I1569" s="388" t="n"/>
      <c r="J1569" s="388" t="n"/>
      <c r="K1569" s="388" t="n"/>
    </row>
    <row r="1570" ht="15" customHeight="1" s="389">
      <c r="A1570" s="737" t="n"/>
      <c r="B1570" s="655" t="inlineStr">
        <is>
          <t>-</t>
        </is>
      </c>
      <c r="C1570" s="388">
        <f>IF(Extractions!L147=3,Extractions!D147,"")</f>
        <v/>
      </c>
      <c r="D1570" s="388">
        <f>IF(C1570&lt;&gt;"",Extractions!M147,"")</f>
        <v/>
      </c>
      <c r="E1570" s="388" t="inlineStr">
        <is>
          <t>Tickets</t>
        </is>
      </c>
      <c r="F1570" s="388" t="n"/>
      <c r="G1570" s="388" t="n"/>
      <c r="H1570" s="388" t="n"/>
      <c r="I1570" s="388" t="n"/>
      <c r="J1570" s="388" t="n"/>
      <c r="K1570" s="388" t="n"/>
    </row>
    <row r="1571" ht="15" customHeight="1" s="389">
      <c r="A1571" s="737" t="n"/>
      <c r="B1571" s="655" t="inlineStr">
        <is>
          <t>-</t>
        </is>
      </c>
      <c r="C1571" s="388">
        <f>IF(Extractions!L148=3,Extractions!D148,"")</f>
        <v/>
      </c>
      <c r="D1571" s="388">
        <f>IF(C1571&lt;&gt;"",Extractions!M148,"")</f>
        <v/>
      </c>
      <c r="E1571" s="388" t="inlineStr">
        <is>
          <t>Tickets</t>
        </is>
      </c>
      <c r="F1571" s="388" t="n"/>
      <c r="G1571" s="388" t="n"/>
      <c r="H1571" s="388" t="n"/>
      <c r="I1571" s="388" t="n"/>
      <c r="J1571" s="388" t="n"/>
      <c r="K1571" s="388" t="n"/>
    </row>
    <row r="1572" ht="15" customHeight="1" s="389">
      <c r="A1572" s="737" t="n"/>
      <c r="B1572" s="655" t="inlineStr">
        <is>
          <t>-</t>
        </is>
      </c>
      <c r="C1572" s="388">
        <f>IF(Extractions!L149=3,Extractions!D149,"")</f>
        <v/>
      </c>
      <c r="D1572" s="388">
        <f>IF(C1572&lt;&gt;"",Extractions!M149,"")</f>
        <v/>
      </c>
      <c r="E1572" s="388" t="inlineStr">
        <is>
          <t>Tickets</t>
        </is>
      </c>
      <c r="F1572" s="388" t="n"/>
      <c r="G1572" s="388" t="n"/>
      <c r="H1572" s="388" t="n"/>
      <c r="I1572" s="388" t="n"/>
      <c r="J1572" s="388" t="n"/>
      <c r="K1572" s="388" t="n"/>
    </row>
    <row r="1573" ht="15" customHeight="1" s="389">
      <c r="A1573" s="737" t="n"/>
      <c r="B1573" s="655" t="inlineStr">
        <is>
          <t>-</t>
        </is>
      </c>
      <c r="C1573" s="388">
        <f>IF(Extractions!L150=3,Extractions!D150,"")</f>
        <v/>
      </c>
      <c r="D1573" s="388">
        <f>IF(C1573&lt;&gt;"",Extractions!M150,"")</f>
        <v/>
      </c>
      <c r="E1573" s="388" t="inlineStr">
        <is>
          <t>Tickets</t>
        </is>
      </c>
      <c r="F1573" s="388" t="n"/>
      <c r="G1573" s="388" t="n"/>
      <c r="H1573" s="388" t="n"/>
      <c r="I1573" s="388" t="n"/>
      <c r="J1573" s="388" t="n"/>
      <c r="K1573" s="388" t="n"/>
    </row>
    <row r="1574" ht="15" customHeight="1" s="389">
      <c r="A1574" s="737" t="n"/>
      <c r="B1574" s="655" t="inlineStr">
        <is>
          <t>-</t>
        </is>
      </c>
      <c r="C1574" s="388">
        <f>IF(Extractions!L151=3,Extractions!D151,"")</f>
        <v/>
      </c>
      <c r="D1574" s="388">
        <f>IF(C1574&lt;&gt;"",Extractions!M151,"")</f>
        <v/>
      </c>
      <c r="E1574" s="388" t="inlineStr">
        <is>
          <t>Tickets</t>
        </is>
      </c>
      <c r="F1574" s="388" t="n"/>
      <c r="G1574" s="388" t="n"/>
      <c r="H1574" s="388" t="n"/>
      <c r="I1574" s="388" t="n"/>
      <c r="J1574" s="388" t="n"/>
      <c r="K1574" s="388" t="n"/>
    </row>
    <row r="1575" ht="15" customHeight="1" s="389">
      <c r="A1575" s="737" t="n"/>
      <c r="B1575" s="655" t="inlineStr">
        <is>
          <t>-</t>
        </is>
      </c>
      <c r="C1575" s="388">
        <f>IF(Extractions!L152=3,Extractions!D152,"")</f>
        <v/>
      </c>
      <c r="D1575" s="388">
        <f>IF(C1575&lt;&gt;"",Extractions!M152,"")</f>
        <v/>
      </c>
      <c r="E1575" s="388" t="inlineStr">
        <is>
          <t>Tickets</t>
        </is>
      </c>
      <c r="F1575" s="388" t="n"/>
      <c r="G1575" s="388" t="n"/>
      <c r="H1575" s="388" t="n"/>
      <c r="I1575" s="388" t="n"/>
      <c r="J1575" s="388" t="n"/>
      <c r="K1575" s="388" t="n"/>
    </row>
    <row r="1576" ht="15" customHeight="1" s="389">
      <c r="A1576" s="737" t="n"/>
      <c r="B1576" s="655" t="inlineStr">
        <is>
          <t>-</t>
        </is>
      </c>
      <c r="C1576" s="388">
        <f>IF(Extractions!L153=3,Extractions!D153,"")</f>
        <v/>
      </c>
      <c r="D1576" s="388">
        <f>IF(C1576&lt;&gt;"",Extractions!M153,"")</f>
        <v/>
      </c>
      <c r="E1576" s="388" t="inlineStr">
        <is>
          <t>Tickets</t>
        </is>
      </c>
      <c r="F1576" s="388" t="n"/>
      <c r="G1576" s="388" t="n"/>
      <c r="H1576" s="388" t="n"/>
      <c r="I1576" s="388" t="n"/>
      <c r="J1576" s="388" t="n"/>
      <c r="K1576" s="388" t="n"/>
    </row>
    <row r="1577" ht="15" customHeight="1" s="389">
      <c r="A1577" s="737" t="n"/>
      <c r="B1577" s="655" t="inlineStr">
        <is>
          <t>-</t>
        </is>
      </c>
      <c r="C1577" s="388">
        <f>IF(Extractions!L154=3,Extractions!D154,"")</f>
        <v/>
      </c>
      <c r="D1577" s="388">
        <f>IF(C1577&lt;&gt;"",Extractions!M154,"")</f>
        <v/>
      </c>
      <c r="E1577" s="388" t="inlineStr">
        <is>
          <t>Tickets</t>
        </is>
      </c>
      <c r="F1577" s="388" t="n"/>
      <c r="G1577" s="388" t="n"/>
      <c r="H1577" s="388" t="n"/>
      <c r="I1577" s="388" t="n"/>
      <c r="J1577" s="388" t="n"/>
      <c r="K1577" s="388" t="n"/>
    </row>
    <row r="1578" ht="15" customHeight="1" s="389">
      <c r="A1578" s="737" t="n"/>
      <c r="B1578" s="655" t="inlineStr">
        <is>
          <t>-</t>
        </is>
      </c>
      <c r="C1578" s="388">
        <f>IF(Extractions!L155=3,Extractions!D155,"")</f>
        <v/>
      </c>
      <c r="D1578" s="388">
        <f>IF(C1578&lt;&gt;"",Extractions!M155,"")</f>
        <v/>
      </c>
      <c r="E1578" s="388" t="inlineStr">
        <is>
          <t>Tickets</t>
        </is>
      </c>
      <c r="F1578" s="388" t="n"/>
      <c r="G1578" s="388" t="n"/>
      <c r="H1578" s="388" t="n"/>
      <c r="I1578" s="388" t="n"/>
      <c r="J1578" s="388" t="n"/>
      <c r="K1578" s="388" t="n"/>
    </row>
    <row r="1579" ht="15" customHeight="1" s="389">
      <c r="A1579" s="737" t="n"/>
      <c r="B1579" s="655" t="inlineStr">
        <is>
          <t>-</t>
        </is>
      </c>
      <c r="C1579" s="388">
        <f>IF(Extractions!L156=3,Extractions!D156,"")</f>
        <v/>
      </c>
      <c r="D1579" s="388">
        <f>IF(C1579&lt;&gt;"",Extractions!M156,"")</f>
        <v/>
      </c>
      <c r="E1579" s="388" t="inlineStr">
        <is>
          <t>Tickets</t>
        </is>
      </c>
      <c r="F1579" s="388" t="n"/>
      <c r="G1579" s="388" t="n"/>
      <c r="H1579" s="388" t="n"/>
      <c r="I1579" s="388" t="n"/>
      <c r="J1579" s="388" t="n"/>
      <c r="K1579" s="388" t="n"/>
    </row>
    <row r="1580" ht="15" customHeight="1" s="389">
      <c r="A1580" s="737" t="n"/>
      <c r="B1580" s="655" t="inlineStr">
        <is>
          <t>-</t>
        </is>
      </c>
      <c r="C1580" s="388">
        <f>IF(Extractions!L157=3,Extractions!D157,"")</f>
        <v/>
      </c>
      <c r="D1580" s="388">
        <f>IF(C1580&lt;&gt;"",Extractions!M157,"")</f>
        <v/>
      </c>
      <c r="E1580" s="388" t="inlineStr">
        <is>
          <t>Tickets</t>
        </is>
      </c>
      <c r="F1580" s="388" t="n"/>
      <c r="G1580" s="388" t="n"/>
      <c r="H1580" s="388" t="n"/>
      <c r="I1580" s="388" t="n"/>
      <c r="J1580" s="388" t="n"/>
      <c r="K1580" s="388" t="n"/>
    </row>
    <row r="1581" ht="15" customHeight="1" s="389">
      <c r="A1581" s="737" t="n"/>
      <c r="B1581" s="655" t="inlineStr">
        <is>
          <t>-</t>
        </is>
      </c>
      <c r="C1581" s="388">
        <f>IF(Extractions!L158=3,Extractions!D158,"")</f>
        <v/>
      </c>
      <c r="D1581" s="388">
        <f>IF(C1581&lt;&gt;"",Extractions!M158,"")</f>
        <v/>
      </c>
      <c r="E1581" s="388" t="inlineStr">
        <is>
          <t>Tickets</t>
        </is>
      </c>
      <c r="F1581" s="388" t="n"/>
      <c r="G1581" s="388" t="n"/>
      <c r="H1581" s="388" t="n"/>
      <c r="I1581" s="388" t="n"/>
      <c r="J1581" s="388" t="n"/>
      <c r="K1581" s="388" t="n"/>
    </row>
    <row r="1582" ht="15" customHeight="1" s="389">
      <c r="A1582" s="737" t="n"/>
      <c r="B1582" s="655" t="inlineStr">
        <is>
          <t>-</t>
        </is>
      </c>
      <c r="C1582" s="388">
        <f>IF(Extractions!L159=3,Extractions!D159,"")</f>
        <v/>
      </c>
      <c r="D1582" s="388">
        <f>IF(C1582&lt;&gt;"",Extractions!M159,"")</f>
        <v/>
      </c>
      <c r="E1582" s="388" t="inlineStr">
        <is>
          <t>Tickets</t>
        </is>
      </c>
      <c r="F1582" s="388" t="n"/>
      <c r="G1582" s="388" t="n"/>
      <c r="H1582" s="388" t="n"/>
      <c r="I1582" s="388" t="n"/>
      <c r="J1582" s="388" t="n"/>
      <c r="K1582" s="388" t="n"/>
    </row>
    <row r="1583" ht="15" customHeight="1" s="389">
      <c r="A1583" s="737" t="n"/>
      <c r="B1583" s="655" t="inlineStr">
        <is>
          <t>-</t>
        </is>
      </c>
      <c r="C1583" s="388">
        <f>IF(Extractions!L160=3,Extractions!D160,"")</f>
        <v/>
      </c>
      <c r="D1583" s="388">
        <f>IF(C1583&lt;&gt;"",Extractions!M160,"")</f>
        <v/>
      </c>
      <c r="E1583" s="388" t="inlineStr">
        <is>
          <t>Tickets</t>
        </is>
      </c>
      <c r="F1583" s="388" t="n"/>
      <c r="G1583" s="388" t="n"/>
      <c r="H1583" s="388" t="n"/>
      <c r="I1583" s="388" t="n"/>
      <c r="J1583" s="388" t="n"/>
      <c r="K1583" s="388" t="n"/>
    </row>
    <row r="1584" ht="15" customHeight="1" s="389">
      <c r="A1584" s="737" t="n"/>
      <c r="B1584" s="655" t="inlineStr">
        <is>
          <t>-</t>
        </is>
      </c>
      <c r="C1584" s="388">
        <f>IF(Extractions!L161=3,Extractions!D161,"")</f>
        <v/>
      </c>
      <c r="D1584" s="388">
        <f>IF(C1584&lt;&gt;"",Extractions!M161,"")</f>
        <v/>
      </c>
      <c r="E1584" s="388" t="inlineStr">
        <is>
          <t>Tickets</t>
        </is>
      </c>
      <c r="F1584" s="388" t="n"/>
      <c r="G1584" s="388" t="n"/>
      <c r="H1584" s="388" t="n"/>
      <c r="I1584" s="388" t="n"/>
      <c r="J1584" s="388" t="n"/>
      <c r="K1584" s="388" t="n"/>
    </row>
    <row r="1585" ht="15" customHeight="1" s="389">
      <c r="A1585" s="737" t="n"/>
      <c r="B1585" s="655" t="inlineStr">
        <is>
          <t>-</t>
        </is>
      </c>
      <c r="C1585" s="388">
        <f>IF(Extractions!L162=3,Extractions!D162,"")</f>
        <v/>
      </c>
      <c r="D1585" s="388">
        <f>IF(C1585&lt;&gt;"",Extractions!M162,"")</f>
        <v/>
      </c>
      <c r="E1585" s="388" t="inlineStr">
        <is>
          <t>Tickets</t>
        </is>
      </c>
      <c r="F1585" s="388" t="n"/>
      <c r="G1585" s="388" t="n"/>
      <c r="H1585" s="388" t="n"/>
      <c r="I1585" s="388" t="n"/>
      <c r="J1585" s="388" t="n"/>
      <c r="K1585" s="388" t="n"/>
    </row>
    <row r="1586" ht="15" customHeight="1" s="389">
      <c r="A1586" s="737" t="n"/>
      <c r="B1586" s="655" t="inlineStr">
        <is>
          <t>-</t>
        </is>
      </c>
      <c r="C1586" s="388">
        <f>IF(Extractions!L163=3,Extractions!D163,"")</f>
        <v/>
      </c>
      <c r="D1586" s="388">
        <f>IF(C1586&lt;&gt;"",Extractions!M163,"")</f>
        <v/>
      </c>
      <c r="E1586" s="388" t="inlineStr">
        <is>
          <t>Tickets</t>
        </is>
      </c>
      <c r="F1586" s="388" t="n"/>
      <c r="G1586" s="388" t="n"/>
      <c r="H1586" s="388" t="n"/>
      <c r="I1586" s="388" t="n"/>
      <c r="J1586" s="388" t="n"/>
      <c r="K1586" s="388" t="n"/>
    </row>
    <row r="1587" ht="15" customHeight="1" s="389">
      <c r="A1587" s="737" t="n"/>
      <c r="B1587" s="655" t="inlineStr">
        <is>
          <t>-</t>
        </is>
      </c>
      <c r="C1587" s="388">
        <f>IF(Extractions!L164=3,Extractions!D164,"")</f>
        <v/>
      </c>
      <c r="D1587" s="388">
        <f>IF(C1587&lt;&gt;"",Extractions!M164,"")</f>
        <v/>
      </c>
      <c r="E1587" s="388" t="inlineStr">
        <is>
          <t>Tickets</t>
        </is>
      </c>
      <c r="F1587" s="388" t="n"/>
      <c r="G1587" s="388" t="n"/>
      <c r="H1587" s="388" t="n"/>
      <c r="I1587" s="388" t="n"/>
      <c r="J1587" s="388" t="n"/>
      <c r="K1587" s="388" t="n"/>
    </row>
    <row r="1588" ht="15" customHeight="1" s="389">
      <c r="A1588" s="737" t="n"/>
      <c r="B1588" s="655" t="inlineStr">
        <is>
          <t>-</t>
        </is>
      </c>
      <c r="C1588" s="388">
        <f>IF(Extractions!L165=3,Extractions!D165,"")</f>
        <v/>
      </c>
      <c r="D1588" s="388">
        <f>IF(C1588&lt;&gt;"",Extractions!M165,"")</f>
        <v/>
      </c>
      <c r="E1588" s="388" t="inlineStr">
        <is>
          <t>Tickets</t>
        </is>
      </c>
      <c r="F1588" s="388" t="n"/>
      <c r="G1588" s="388" t="n"/>
      <c r="H1588" s="388" t="n"/>
      <c r="I1588" s="388" t="n"/>
      <c r="J1588" s="388" t="n"/>
      <c r="K1588" s="388" t="n"/>
    </row>
    <row r="1589" ht="15" customHeight="1" s="389">
      <c r="A1589" s="737" t="n"/>
      <c r="B1589" s="655" t="inlineStr">
        <is>
          <t>-</t>
        </is>
      </c>
      <c r="C1589" s="388">
        <f>IF(Extractions!L166=3,Extractions!D166,"")</f>
        <v/>
      </c>
      <c r="D1589" s="388">
        <f>IF(C1589&lt;&gt;"",Extractions!M166,"")</f>
        <v/>
      </c>
      <c r="E1589" s="388" t="inlineStr">
        <is>
          <t>Tickets</t>
        </is>
      </c>
      <c r="F1589" s="388" t="n"/>
      <c r="G1589" s="388" t="n"/>
      <c r="H1589" s="388" t="n"/>
      <c r="I1589" s="388" t="n"/>
      <c r="J1589" s="388" t="n"/>
      <c r="K1589" s="388" t="n"/>
    </row>
    <row r="1590" ht="15" customHeight="1" s="389">
      <c r="A1590" s="737" t="n"/>
      <c r="B1590" s="655" t="inlineStr">
        <is>
          <t>-</t>
        </is>
      </c>
      <c r="C1590" s="388">
        <f>IF(Extractions!L167=3,Extractions!D167,"")</f>
        <v/>
      </c>
      <c r="D1590" s="388">
        <f>IF(C1590&lt;&gt;"",Extractions!M167,"")</f>
        <v/>
      </c>
      <c r="E1590" s="388" t="inlineStr">
        <is>
          <t>Tickets</t>
        </is>
      </c>
      <c r="F1590" s="388" t="n"/>
      <c r="G1590" s="388" t="n"/>
      <c r="H1590" s="388" t="n"/>
      <c r="I1590" s="388" t="n"/>
      <c r="J1590" s="388" t="n"/>
      <c r="K1590" s="388" t="n"/>
    </row>
    <row r="1591" ht="15" customHeight="1" s="389">
      <c r="A1591" s="737" t="n"/>
      <c r="B1591" s="655" t="inlineStr">
        <is>
          <t>-</t>
        </is>
      </c>
      <c r="C1591" s="388">
        <f>IF(Extractions!L168=3,Extractions!D168,"")</f>
        <v/>
      </c>
      <c r="D1591" s="388">
        <f>IF(C1591&lt;&gt;"",Extractions!M168,"")</f>
        <v/>
      </c>
      <c r="E1591" s="388" t="inlineStr">
        <is>
          <t>Tickets</t>
        </is>
      </c>
      <c r="F1591" s="388" t="n"/>
      <c r="G1591" s="388" t="n"/>
      <c r="H1591" s="388" t="n"/>
      <c r="I1591" s="388" t="n"/>
      <c r="J1591" s="388" t="n"/>
      <c r="K1591" s="388" t="n"/>
    </row>
    <row r="1592" ht="15" customHeight="1" s="389">
      <c r="A1592" s="737" t="n"/>
      <c r="B1592" s="655" t="inlineStr">
        <is>
          <t>-</t>
        </is>
      </c>
      <c r="C1592" s="388">
        <f>IF(Extractions!L169=3,Extractions!D169,"")</f>
        <v/>
      </c>
      <c r="D1592" s="388">
        <f>IF(C1592&lt;&gt;"",Extractions!M169,"")</f>
        <v/>
      </c>
      <c r="E1592" s="388" t="inlineStr">
        <is>
          <t>Tickets</t>
        </is>
      </c>
      <c r="F1592" s="388" t="n"/>
      <c r="G1592" s="388" t="n"/>
      <c r="H1592" s="388" t="n"/>
      <c r="I1592" s="388" t="n"/>
      <c r="J1592" s="388" t="n"/>
      <c r="K1592" s="388" t="n"/>
    </row>
    <row r="1593" ht="15" customHeight="1" s="389">
      <c r="A1593" s="737" t="n"/>
      <c r="B1593" s="655" t="inlineStr">
        <is>
          <t>-</t>
        </is>
      </c>
      <c r="C1593" s="388">
        <f>IF(Extractions!L170=3,Extractions!D170,"")</f>
        <v/>
      </c>
      <c r="D1593" s="388">
        <f>IF(C1593&lt;&gt;"",Extractions!M170,"")</f>
        <v/>
      </c>
      <c r="E1593" s="388" t="inlineStr">
        <is>
          <t>Tickets</t>
        </is>
      </c>
      <c r="F1593" s="388" t="n"/>
      <c r="G1593" s="388" t="n"/>
      <c r="H1593" s="388" t="n"/>
      <c r="I1593" s="388" t="n"/>
      <c r="J1593" s="388" t="n"/>
      <c r="K1593" s="388" t="n"/>
    </row>
    <row r="1594" ht="15" customHeight="1" s="389">
      <c r="A1594" s="737" t="n"/>
      <c r="B1594" s="655" t="inlineStr">
        <is>
          <t>-</t>
        </is>
      </c>
      <c r="C1594" s="388">
        <f>IF(Extractions!L171=3,Extractions!D171,"")</f>
        <v/>
      </c>
      <c r="D1594" s="388">
        <f>IF(C1594&lt;&gt;"",Extractions!M171,"")</f>
        <v/>
      </c>
      <c r="E1594" s="388" t="inlineStr">
        <is>
          <t>Tickets</t>
        </is>
      </c>
      <c r="F1594" s="388" t="n"/>
      <c r="G1594" s="388" t="n"/>
      <c r="H1594" s="388" t="n"/>
      <c r="I1594" s="388" t="n"/>
      <c r="J1594" s="388" t="n"/>
      <c r="K1594" s="388" t="n"/>
    </row>
    <row r="1595" ht="15" customHeight="1" s="389">
      <c r="A1595" s="737" t="n"/>
      <c r="B1595" s="655" t="inlineStr">
        <is>
          <t>-</t>
        </is>
      </c>
      <c r="C1595" s="388">
        <f>IF(Extractions!L172=3,Extractions!D172,"")</f>
        <v/>
      </c>
      <c r="D1595" s="388">
        <f>IF(C1595&lt;&gt;"",Extractions!M172,"")</f>
        <v/>
      </c>
      <c r="E1595" s="388" t="inlineStr">
        <is>
          <t>Tickets</t>
        </is>
      </c>
      <c r="F1595" s="388" t="n"/>
      <c r="G1595" s="388" t="n"/>
      <c r="H1595" s="388" t="n"/>
      <c r="I1595" s="388" t="n"/>
      <c r="J1595" s="388" t="n"/>
      <c r="K1595" s="388" t="n"/>
    </row>
    <row r="1596" ht="15" customHeight="1" s="389">
      <c r="A1596" s="737" t="n"/>
      <c r="B1596" s="655" t="inlineStr">
        <is>
          <t>-</t>
        </is>
      </c>
      <c r="C1596" s="388">
        <f>IF(Extractions!L173=3,Extractions!D173,"")</f>
        <v/>
      </c>
      <c r="D1596" s="388">
        <f>IF(C1596&lt;&gt;"",Extractions!M173,"")</f>
        <v/>
      </c>
      <c r="E1596" s="388" t="inlineStr">
        <is>
          <t>Tickets</t>
        </is>
      </c>
      <c r="F1596" s="388" t="n"/>
      <c r="G1596" s="388" t="n"/>
      <c r="H1596" s="388" t="n"/>
      <c r="I1596" s="388" t="n"/>
      <c r="J1596" s="388" t="n"/>
      <c r="K1596" s="388" t="n"/>
    </row>
    <row r="1597" ht="15" customHeight="1" s="389">
      <c r="A1597" s="737" t="n"/>
      <c r="B1597" s="655" t="inlineStr">
        <is>
          <t>-</t>
        </is>
      </c>
      <c r="C1597" s="388">
        <f>IF(Extractions!L174=3,Extractions!D174,"")</f>
        <v/>
      </c>
      <c r="D1597" s="388">
        <f>IF(C1597&lt;&gt;"",Extractions!M174,"")</f>
        <v/>
      </c>
      <c r="E1597" s="388" t="inlineStr">
        <is>
          <t>Tickets</t>
        </is>
      </c>
      <c r="F1597" s="388" t="n"/>
      <c r="G1597" s="388" t="n"/>
      <c r="H1597" s="388" t="n"/>
      <c r="I1597" s="388" t="n"/>
      <c r="J1597" s="388" t="n"/>
      <c r="K1597" s="388" t="n"/>
    </row>
    <row r="1598" ht="15" customHeight="1" s="389">
      <c r="A1598" s="737" t="n"/>
      <c r="B1598" s="655" t="inlineStr">
        <is>
          <t>-</t>
        </is>
      </c>
      <c r="C1598" s="388">
        <f>IF(Extractions!L175=3,Extractions!D175,"")</f>
        <v/>
      </c>
      <c r="D1598" s="388">
        <f>IF(C1598&lt;&gt;"",Extractions!M175,"")</f>
        <v/>
      </c>
      <c r="E1598" s="388" t="inlineStr">
        <is>
          <t>Tickets</t>
        </is>
      </c>
      <c r="F1598" s="388" t="n"/>
      <c r="G1598" s="388" t="n"/>
      <c r="H1598" s="388" t="n"/>
      <c r="I1598" s="388" t="n"/>
      <c r="J1598" s="388" t="n"/>
      <c r="K1598" s="388" t="n"/>
    </row>
    <row r="1599" ht="15" customHeight="1" s="389">
      <c r="A1599" s="737" t="n"/>
      <c r="B1599" s="655" t="inlineStr">
        <is>
          <t>-</t>
        </is>
      </c>
      <c r="C1599" s="388">
        <f>IF(Extractions!L176=3,Extractions!D176,"")</f>
        <v/>
      </c>
      <c r="D1599" s="388">
        <f>IF(C1599&lt;&gt;"",Extractions!M176,"")</f>
        <v/>
      </c>
      <c r="E1599" s="388" t="inlineStr">
        <is>
          <t>Tickets</t>
        </is>
      </c>
      <c r="F1599" s="388" t="n"/>
      <c r="G1599" s="388" t="n"/>
      <c r="H1599" s="388" t="n"/>
      <c r="I1599" s="388" t="n"/>
      <c r="J1599" s="388" t="n"/>
      <c r="K1599" s="388" t="n"/>
    </row>
    <row r="1600" ht="15" customHeight="1" s="389">
      <c r="A1600" s="737" t="n"/>
      <c r="B1600" s="655" t="inlineStr">
        <is>
          <t>-</t>
        </is>
      </c>
      <c r="C1600" s="388">
        <f>IF(Extractions!L177=3,Extractions!D177,"")</f>
        <v/>
      </c>
      <c r="D1600" s="388">
        <f>IF(C1600&lt;&gt;"",Extractions!M177,"")</f>
        <v/>
      </c>
      <c r="E1600" s="388" t="inlineStr">
        <is>
          <t>Tickets</t>
        </is>
      </c>
      <c r="F1600" s="388" t="n"/>
      <c r="G1600" s="388" t="n"/>
      <c r="H1600" s="388" t="n"/>
      <c r="I1600" s="388" t="n"/>
      <c r="J1600" s="388" t="n"/>
      <c r="K1600" s="388" t="n"/>
    </row>
    <row r="1601" ht="15" customHeight="1" s="389">
      <c r="A1601" s="737" t="n"/>
      <c r="B1601" s="655" t="inlineStr">
        <is>
          <t>-</t>
        </is>
      </c>
      <c r="C1601" s="388">
        <f>IF(Extractions!L178=3,Extractions!D178,"")</f>
        <v/>
      </c>
      <c r="D1601" s="388">
        <f>IF(C1601&lt;&gt;"",Extractions!M178,"")</f>
        <v/>
      </c>
      <c r="E1601" s="388" t="inlineStr">
        <is>
          <t>Tickets</t>
        </is>
      </c>
      <c r="F1601" s="388" t="n"/>
      <c r="G1601" s="388" t="n"/>
      <c r="H1601" s="388" t="n"/>
      <c r="I1601" s="388" t="n"/>
      <c r="J1601" s="388" t="n"/>
      <c r="K1601" s="388" t="n"/>
    </row>
    <row r="1602" ht="15" customHeight="1" s="389">
      <c r="A1602" s="737" t="n"/>
      <c r="B1602" s="655" t="inlineStr">
        <is>
          <t>-</t>
        </is>
      </c>
      <c r="C1602" s="388">
        <f>IF(Extractions!L179=3,Extractions!D179,"")</f>
        <v/>
      </c>
      <c r="D1602" s="388">
        <f>IF(C1602&lt;&gt;"",Extractions!M179,"")</f>
        <v/>
      </c>
      <c r="E1602" s="388" t="inlineStr">
        <is>
          <t>Tickets</t>
        </is>
      </c>
      <c r="F1602" s="388" t="n"/>
      <c r="G1602" s="388" t="n"/>
      <c r="H1602" s="388" t="n"/>
      <c r="I1602" s="388" t="n"/>
      <c r="J1602" s="388" t="n"/>
      <c r="K1602" s="388" t="n"/>
    </row>
    <row r="1603" ht="15" customHeight="1" s="389">
      <c r="A1603" s="737" t="n"/>
      <c r="B1603" s="655" t="inlineStr">
        <is>
          <t>-</t>
        </is>
      </c>
      <c r="C1603" s="388">
        <f>IF(Extractions!L180=3,Extractions!D180,"")</f>
        <v/>
      </c>
      <c r="D1603" s="388">
        <f>IF(C1603&lt;&gt;"",Extractions!M180,"")</f>
        <v/>
      </c>
      <c r="E1603" s="388" t="inlineStr">
        <is>
          <t>Tickets</t>
        </is>
      </c>
      <c r="F1603" s="388" t="n"/>
      <c r="G1603" s="388" t="n"/>
      <c r="H1603" s="388" t="n"/>
      <c r="I1603" s="388" t="n"/>
      <c r="J1603" s="388" t="n"/>
      <c r="K1603" s="388" t="n"/>
    </row>
    <row r="1604" ht="15" customHeight="1" s="389">
      <c r="A1604" s="737" t="n"/>
      <c r="B1604" s="655" t="inlineStr">
        <is>
          <t>-</t>
        </is>
      </c>
      <c r="C1604" s="388">
        <f>IF(Extractions!L181=3,Extractions!D181,"")</f>
        <v/>
      </c>
      <c r="D1604" s="388">
        <f>IF(C1604&lt;&gt;"",Extractions!M181,"")</f>
        <v/>
      </c>
      <c r="E1604" s="388" t="inlineStr">
        <is>
          <t>Tickets</t>
        </is>
      </c>
      <c r="F1604" s="388" t="n"/>
      <c r="G1604" s="388" t="n"/>
      <c r="H1604" s="388" t="n"/>
      <c r="I1604" s="388" t="n"/>
      <c r="J1604" s="388" t="n"/>
      <c r="K1604" s="388" t="n"/>
    </row>
    <row r="1605" ht="15" customHeight="1" s="389">
      <c r="A1605" s="737" t="n"/>
      <c r="B1605" s="655" t="inlineStr">
        <is>
          <t>-</t>
        </is>
      </c>
      <c r="C1605" s="388">
        <f>IF(Extractions!L182=3,Extractions!D182,"")</f>
        <v/>
      </c>
      <c r="D1605" s="388">
        <f>IF(C1605&lt;&gt;"",Extractions!M182,"")</f>
        <v/>
      </c>
      <c r="E1605" s="388" t="inlineStr">
        <is>
          <t>Tickets</t>
        </is>
      </c>
      <c r="F1605" s="388" t="n"/>
      <c r="G1605" s="388" t="n"/>
      <c r="H1605" s="388" t="n"/>
      <c r="I1605" s="388" t="n"/>
      <c r="J1605" s="388" t="n"/>
      <c r="K1605" s="388" t="n"/>
    </row>
    <row r="1606" ht="15" customHeight="1" s="389">
      <c r="A1606" s="737" t="n"/>
      <c r="B1606" s="655" t="inlineStr">
        <is>
          <t>-</t>
        </is>
      </c>
      <c r="C1606" s="388">
        <f>IF(Extractions!L183=3,Extractions!D183,"")</f>
        <v/>
      </c>
      <c r="D1606" s="388">
        <f>IF(C1606&lt;&gt;"",Extractions!M183,"")</f>
        <v/>
      </c>
      <c r="E1606" s="388" t="inlineStr">
        <is>
          <t>Tickets</t>
        </is>
      </c>
      <c r="F1606" s="388" t="n"/>
      <c r="G1606" s="388" t="n"/>
      <c r="H1606" s="388" t="n"/>
      <c r="I1606" s="388" t="n"/>
      <c r="J1606" s="388" t="n"/>
      <c r="K1606" s="388" t="n"/>
    </row>
    <row r="1607" ht="15" customHeight="1" s="389">
      <c r="A1607" s="737" t="n"/>
      <c r="B1607" s="655" t="inlineStr">
        <is>
          <t>-</t>
        </is>
      </c>
      <c r="C1607" s="388">
        <f>IF(Extractions!L184=3,Extractions!D184,"")</f>
        <v/>
      </c>
      <c r="D1607" s="388">
        <f>IF(C1607&lt;&gt;"",Extractions!M184,"")</f>
        <v/>
      </c>
      <c r="E1607" s="388" t="inlineStr">
        <is>
          <t>Tickets</t>
        </is>
      </c>
      <c r="F1607" s="388" t="n"/>
      <c r="G1607" s="388" t="n"/>
      <c r="H1607" s="388" t="n"/>
      <c r="I1607" s="388" t="n"/>
      <c r="J1607" s="388" t="n"/>
      <c r="K1607" s="388" t="n"/>
    </row>
    <row r="1608" ht="15" customHeight="1" s="389">
      <c r="A1608" s="737" t="n"/>
      <c r="B1608" s="655" t="inlineStr">
        <is>
          <t>-</t>
        </is>
      </c>
      <c r="C1608" s="388">
        <f>IF(Extractions!L185=3,Extractions!D185,"")</f>
        <v/>
      </c>
      <c r="D1608" s="388">
        <f>IF(C1608&lt;&gt;"",Extractions!M185,"")</f>
        <v/>
      </c>
      <c r="E1608" s="388" t="inlineStr">
        <is>
          <t>Tickets</t>
        </is>
      </c>
      <c r="F1608" s="388" t="n"/>
      <c r="G1608" s="388" t="n"/>
      <c r="H1608" s="388" t="n"/>
      <c r="I1608" s="388" t="n"/>
      <c r="J1608" s="388" t="n"/>
      <c r="K1608" s="388" t="n"/>
    </row>
    <row r="1609" ht="15" customHeight="1" s="389">
      <c r="A1609" s="737" t="n"/>
      <c r="B1609" s="655" t="inlineStr">
        <is>
          <t>-</t>
        </is>
      </c>
      <c r="C1609" s="388">
        <f>IF(Extractions!L186=3,Extractions!D186,"")</f>
        <v/>
      </c>
      <c r="D1609" s="388">
        <f>IF(C1609&lt;&gt;"",Extractions!M186,"")</f>
        <v/>
      </c>
      <c r="E1609" s="388" t="inlineStr">
        <is>
          <t>Tickets</t>
        </is>
      </c>
      <c r="F1609" s="388" t="n"/>
      <c r="G1609" s="388" t="n"/>
      <c r="H1609" s="388" t="n"/>
      <c r="I1609" s="388" t="n"/>
      <c r="J1609" s="388" t="n"/>
      <c r="K1609" s="388" t="n"/>
    </row>
    <row r="1610" ht="15" customHeight="1" s="389">
      <c r="A1610" s="737" t="n"/>
      <c r="B1610" s="655" t="inlineStr">
        <is>
          <t>-</t>
        </is>
      </c>
      <c r="C1610" s="388">
        <f>IF(Extractions!L187=3,Extractions!D187,"")</f>
        <v/>
      </c>
      <c r="D1610" s="388">
        <f>IF(C1610&lt;&gt;"",Extractions!M187,"")</f>
        <v/>
      </c>
      <c r="E1610" s="388" t="inlineStr">
        <is>
          <t>Tickets</t>
        </is>
      </c>
      <c r="F1610" s="388" t="n"/>
      <c r="G1610" s="388" t="n"/>
      <c r="H1610" s="388" t="n"/>
      <c r="I1610" s="388" t="n"/>
      <c r="J1610" s="388" t="n"/>
      <c r="K1610" s="388" t="n"/>
    </row>
    <row r="1611" ht="15" customHeight="1" s="389">
      <c r="A1611" s="737" t="n"/>
      <c r="B1611" s="655" t="inlineStr">
        <is>
          <t>-</t>
        </is>
      </c>
      <c r="C1611" s="388">
        <f>IF(Extractions!L188=3,Extractions!D188,"")</f>
        <v/>
      </c>
      <c r="D1611" s="388">
        <f>IF(C1611&lt;&gt;"",Extractions!M188,"")</f>
        <v/>
      </c>
      <c r="E1611" s="388" t="inlineStr">
        <is>
          <t>Tickets</t>
        </is>
      </c>
      <c r="F1611" s="388" t="n"/>
      <c r="G1611" s="388" t="n"/>
      <c r="H1611" s="388" t="n"/>
      <c r="I1611" s="388" t="n"/>
      <c r="J1611" s="388" t="n"/>
      <c r="K1611" s="388" t="n"/>
    </row>
    <row r="1612" ht="15" customHeight="1" s="389">
      <c r="A1612" s="737" t="n"/>
      <c r="B1612" s="655" t="inlineStr">
        <is>
          <t>-</t>
        </is>
      </c>
      <c r="C1612" s="388">
        <f>IF(Extractions!L189=3,Extractions!D189,"")</f>
        <v/>
      </c>
      <c r="D1612" s="388">
        <f>IF(C1612&lt;&gt;"",Extractions!M189,"")</f>
        <v/>
      </c>
      <c r="E1612" s="388" t="inlineStr">
        <is>
          <t>Tickets</t>
        </is>
      </c>
      <c r="F1612" s="388" t="n"/>
      <c r="G1612" s="388" t="n"/>
      <c r="H1612" s="388" t="n"/>
      <c r="I1612" s="388" t="n"/>
      <c r="J1612" s="388" t="n"/>
      <c r="K1612" s="388" t="n"/>
    </row>
    <row r="1613" ht="15" customHeight="1" s="389">
      <c r="A1613" s="737" t="n"/>
      <c r="B1613" s="655" t="inlineStr">
        <is>
          <t>-</t>
        </is>
      </c>
      <c r="C1613" s="388">
        <f>IF(Extractions!L190=3,Extractions!D190,"")</f>
        <v/>
      </c>
      <c r="D1613" s="388">
        <f>IF(C1613&lt;&gt;"",Extractions!M190,"")</f>
        <v/>
      </c>
      <c r="E1613" s="388" t="inlineStr">
        <is>
          <t>Tickets</t>
        </is>
      </c>
      <c r="F1613" s="388" t="n"/>
      <c r="G1613" s="388" t="n"/>
      <c r="H1613" s="388" t="n"/>
      <c r="I1613" s="388" t="n"/>
      <c r="J1613" s="388" t="n"/>
      <c r="K1613" s="388" t="n"/>
    </row>
    <row r="1614" ht="15" customHeight="1" s="389">
      <c r="A1614" s="737" t="n"/>
      <c r="B1614" s="655" t="inlineStr">
        <is>
          <t>-</t>
        </is>
      </c>
      <c r="C1614" s="388">
        <f>IF(Extractions!L191=3,Extractions!D191,"")</f>
        <v/>
      </c>
      <c r="D1614" s="388">
        <f>IF(C1614&lt;&gt;"",Extractions!M191,"")</f>
        <v/>
      </c>
      <c r="E1614" s="388" t="inlineStr">
        <is>
          <t>Tickets</t>
        </is>
      </c>
      <c r="F1614" s="388" t="n"/>
      <c r="G1614" s="388" t="n"/>
      <c r="H1614" s="388" t="n"/>
      <c r="I1614" s="388" t="n"/>
      <c r="J1614" s="388" t="n"/>
      <c r="K1614" s="388" t="n"/>
    </row>
    <row r="1615" ht="15" customHeight="1" s="389">
      <c r="A1615" s="737" t="n"/>
      <c r="B1615" s="655" t="inlineStr">
        <is>
          <t>-</t>
        </is>
      </c>
      <c r="C1615" s="388">
        <f>IF(Extractions!L192=3,Extractions!D192,"")</f>
        <v/>
      </c>
      <c r="D1615" s="388">
        <f>IF(C1615&lt;&gt;"",Extractions!M192,"")</f>
        <v/>
      </c>
      <c r="E1615" s="388" t="inlineStr">
        <is>
          <t>Tickets</t>
        </is>
      </c>
      <c r="F1615" s="388" t="n"/>
      <c r="G1615" s="388" t="n"/>
      <c r="H1615" s="388" t="n"/>
      <c r="I1615" s="388" t="n"/>
      <c r="J1615" s="388" t="n"/>
      <c r="K1615" s="388" t="n"/>
    </row>
    <row r="1616" ht="15" customHeight="1" s="389">
      <c r="A1616" s="737" t="n"/>
      <c r="B1616" s="655" t="inlineStr">
        <is>
          <t>-</t>
        </is>
      </c>
      <c r="C1616" s="388">
        <f>IF(Extractions!L193=3,Extractions!D193,"")</f>
        <v/>
      </c>
      <c r="D1616" s="388">
        <f>IF(C1616&lt;&gt;"",Extractions!M193,"")</f>
        <v/>
      </c>
      <c r="E1616" s="388" t="inlineStr">
        <is>
          <t>Tickets</t>
        </is>
      </c>
      <c r="F1616" s="388" t="n"/>
      <c r="G1616" s="388" t="n"/>
      <c r="H1616" s="388" t="n"/>
      <c r="I1616" s="388" t="n"/>
      <c r="J1616" s="388" t="n"/>
      <c r="K1616" s="388" t="n"/>
    </row>
    <row r="1617" ht="15" customHeight="1" s="389">
      <c r="A1617" s="737" t="n"/>
      <c r="B1617" s="655" t="inlineStr">
        <is>
          <t>-</t>
        </is>
      </c>
      <c r="C1617" s="388">
        <f>IF(Extractions!L194=3,Extractions!D194,"")</f>
        <v/>
      </c>
      <c r="D1617" s="388">
        <f>IF(C1617&lt;&gt;"",Extractions!M194,"")</f>
        <v/>
      </c>
      <c r="E1617" s="388" t="inlineStr">
        <is>
          <t>Tickets</t>
        </is>
      </c>
      <c r="F1617" s="388" t="n"/>
      <c r="G1617" s="388" t="n"/>
      <c r="H1617" s="388" t="n"/>
      <c r="I1617" s="388" t="n"/>
      <c r="J1617" s="388" t="n"/>
      <c r="K1617" s="388" t="n"/>
    </row>
    <row r="1618" ht="15" customHeight="1" s="389">
      <c r="A1618" s="737" t="n"/>
      <c r="B1618" s="655" t="inlineStr">
        <is>
          <t>-</t>
        </is>
      </c>
      <c r="C1618" s="388">
        <f>IF(Extractions!L195=3,Extractions!D195,"")</f>
        <v/>
      </c>
      <c r="D1618" s="388">
        <f>IF(C1618&lt;&gt;"",Extractions!M195,"")</f>
        <v/>
      </c>
      <c r="E1618" s="388" t="inlineStr">
        <is>
          <t>Tickets</t>
        </is>
      </c>
      <c r="F1618" s="388" t="n"/>
      <c r="G1618" s="388" t="n"/>
      <c r="H1618" s="388" t="n"/>
      <c r="I1618" s="388" t="n"/>
      <c r="J1618" s="388" t="n"/>
      <c r="K1618" s="388" t="n"/>
    </row>
    <row r="1619" ht="15" customHeight="1" s="389">
      <c r="A1619" s="737" t="n"/>
      <c r="B1619" s="655" t="inlineStr">
        <is>
          <t>-</t>
        </is>
      </c>
      <c r="C1619" s="388">
        <f>IF(Extractions!L196=3,Extractions!D196,"")</f>
        <v/>
      </c>
      <c r="D1619" s="388">
        <f>IF(C1619&lt;&gt;"",Extractions!M196,"")</f>
        <v/>
      </c>
      <c r="E1619" s="388" t="inlineStr">
        <is>
          <t>Tickets</t>
        </is>
      </c>
      <c r="F1619" s="388" t="n"/>
      <c r="G1619" s="388" t="n"/>
      <c r="H1619" s="388" t="n"/>
      <c r="I1619" s="388" t="n"/>
      <c r="J1619" s="388" t="n"/>
      <c r="K1619" s="388" t="n"/>
    </row>
    <row r="1620" ht="15" customHeight="1" s="389">
      <c r="A1620" s="737" t="n"/>
      <c r="B1620" s="655" t="inlineStr">
        <is>
          <t>-</t>
        </is>
      </c>
      <c r="C1620" s="388">
        <f>IF(Extractions!L197=3,Extractions!D197,"")</f>
        <v/>
      </c>
      <c r="D1620" s="388">
        <f>IF(C1620&lt;&gt;"",Extractions!M197,"")</f>
        <v/>
      </c>
      <c r="E1620" s="388" t="inlineStr">
        <is>
          <t>Tickets</t>
        </is>
      </c>
      <c r="F1620" s="388" t="n"/>
      <c r="G1620" s="388" t="n"/>
      <c r="H1620" s="388" t="n"/>
      <c r="I1620" s="388" t="n"/>
      <c r="J1620" s="388" t="n"/>
      <c r="K1620" s="388" t="n"/>
    </row>
    <row r="1621" ht="15" customHeight="1" s="389">
      <c r="A1621" s="737" t="n"/>
      <c r="B1621" s="655" t="inlineStr">
        <is>
          <t>-</t>
        </is>
      </c>
      <c r="C1621" s="388">
        <f>IF(Extractions!L198=3,Extractions!D198,"")</f>
        <v/>
      </c>
      <c r="D1621" s="388">
        <f>IF(C1621&lt;&gt;"",Extractions!M198,"")</f>
        <v/>
      </c>
      <c r="E1621" s="388" t="inlineStr">
        <is>
          <t>Tickets</t>
        </is>
      </c>
      <c r="F1621" s="388" t="n"/>
      <c r="G1621" s="388" t="n"/>
      <c r="H1621" s="388" t="n"/>
      <c r="I1621" s="388" t="n"/>
      <c r="J1621" s="388" t="n"/>
      <c r="K1621" s="388" t="n"/>
    </row>
    <row r="1622" ht="15" customHeight="1" s="389">
      <c r="A1622" s="737" t="n"/>
      <c r="B1622" s="655" t="inlineStr">
        <is>
          <t>-</t>
        </is>
      </c>
      <c r="C1622" s="388">
        <f>IF(Extractions!L199=3,Extractions!D199,"")</f>
        <v/>
      </c>
      <c r="D1622" s="388">
        <f>IF(C1622&lt;&gt;"",Extractions!M199,"")</f>
        <v/>
      </c>
      <c r="E1622" s="388" t="inlineStr">
        <is>
          <t>Tickets</t>
        </is>
      </c>
      <c r="F1622" s="388" t="n"/>
      <c r="G1622" s="388" t="n"/>
      <c r="H1622" s="388" t="n"/>
      <c r="I1622" s="388" t="n"/>
      <c r="J1622" s="388" t="n"/>
      <c r="K1622" s="388" t="n"/>
    </row>
    <row r="1623" ht="15" customHeight="1" s="389">
      <c r="A1623" s="737" t="n"/>
      <c r="B1623" s="655" t="inlineStr">
        <is>
          <t>-</t>
        </is>
      </c>
      <c r="C1623" s="388">
        <f>IF(Extractions!L200=3,Extractions!D200,"")</f>
        <v/>
      </c>
      <c r="D1623" s="388">
        <f>IF(C1623&lt;&gt;"",Extractions!M200,"")</f>
        <v/>
      </c>
      <c r="E1623" s="388" t="inlineStr">
        <is>
          <t>Tickets</t>
        </is>
      </c>
      <c r="F1623" s="388" t="n"/>
      <c r="G1623" s="388" t="n"/>
      <c r="H1623" s="388" t="n"/>
      <c r="I1623" s="388" t="n"/>
      <c r="J1623" s="388" t="n"/>
      <c r="K1623" s="388" t="n"/>
    </row>
    <row r="1624" ht="15" customHeight="1" s="389">
      <c r="A1624" s="737" t="n"/>
      <c r="B1624" s="655" t="inlineStr">
        <is>
          <t>-</t>
        </is>
      </c>
      <c r="C1624" s="388">
        <f>IF(Extractions!L201=3,Extractions!D201,"")</f>
        <v/>
      </c>
      <c r="D1624" s="388">
        <f>IF(C1624&lt;&gt;"",Extractions!M201,"")</f>
        <v/>
      </c>
      <c r="E1624" s="388" t="inlineStr">
        <is>
          <t>Tickets</t>
        </is>
      </c>
      <c r="F1624" s="388" t="n"/>
      <c r="G1624" s="388" t="n"/>
      <c r="H1624" s="388" t="n"/>
      <c r="I1624" s="388" t="n"/>
      <c r="J1624" s="388" t="n"/>
      <c r="K1624" s="388" t="n"/>
    </row>
    <row r="1625" ht="15" customHeight="1" s="389">
      <c r="B1625" s="655" t="n"/>
      <c r="C1625" s="738" t="inlineStr">
        <is>
          <t>ne pas supprimer cette ligne</t>
        </is>
      </c>
      <c r="E1625" s="388" t="n"/>
      <c r="F1625" s="388" t="n"/>
      <c r="G1625" s="388" t="n"/>
      <c r="H1625" s="388" t="n"/>
      <c r="I1625" s="388" t="n"/>
      <c r="J1625" s="388" t="n"/>
      <c r="K1625" s="388" t="n"/>
    </row>
    <row r="1626" ht="15" customFormat="1" customHeight="1" s="734">
      <c r="B1626" s="735" t="inlineStr">
        <is>
          <t>→</t>
        </is>
      </c>
      <c r="C1626" s="739" t="inlineStr">
        <is>
          <t>INDEMNITE PREVOYANCE VERSEE :</t>
        </is>
      </c>
      <c r="D1626" s="388" t="n"/>
      <c r="E1626" s="388" t="n"/>
      <c r="F1626" s="388" t="n"/>
      <c r="G1626" s="388" t="n"/>
      <c r="H1626" s="388" t="n"/>
      <c r="I1626" s="388" t="n"/>
      <c r="J1626" s="388" t="n"/>
      <c r="K1626" s="388" t="n"/>
      <c r="L1626" s="388" t="n"/>
      <c r="M1626" s="388" t="n"/>
      <c r="N1626" s="388" t="n"/>
      <c r="O1626" s="388" t="n"/>
      <c r="P1626" s="388" t="n"/>
      <c r="Q1626" s="388" t="n"/>
      <c r="R1626" s="388" t="n"/>
      <c r="S1626" s="388" t="n"/>
      <c r="T1626" s="388" t="n"/>
      <c r="U1626" s="388" t="n"/>
      <c r="V1626" s="388" t="n"/>
      <c r="W1626" s="388" t="n"/>
      <c r="X1626" s="388" t="n"/>
      <c r="Y1626" s="388" t="n"/>
      <c r="Z1626" s="388" t="n"/>
      <c r="AA1626" s="388" t="n"/>
      <c r="AB1626" s="388" t="n"/>
      <c r="AC1626" s="388" t="n"/>
      <c r="AD1626" s="388" t="n"/>
      <c r="AE1626" s="388" t="n"/>
      <c r="AF1626" s="388" t="n"/>
      <c r="AG1626" s="388" t="n"/>
      <c r="AH1626" s="388" t="n"/>
      <c r="AI1626" s="388" t="n"/>
      <c r="AJ1626" s="388" t="n"/>
      <c r="AK1626" s="388" t="n"/>
      <c r="AL1626" s="388" t="n"/>
      <c r="AM1626" s="388" t="n"/>
      <c r="AN1626" s="388" t="n"/>
      <c r="AO1626" s="388" t="n"/>
      <c r="AP1626" s="388" t="n"/>
      <c r="AQ1626" s="388" t="n"/>
      <c r="AR1626" s="388" t="n"/>
      <c r="AS1626" s="388" t="n"/>
      <c r="AT1626" s="388" t="n"/>
      <c r="AU1626" s="388" t="n"/>
      <c r="AV1626" s="388" t="n"/>
      <c r="AW1626" s="388" t="n"/>
      <c r="AX1626" s="388" t="n"/>
      <c r="AY1626" s="388" t="n"/>
      <c r="AZ1626" s="388" t="n"/>
      <c r="BA1626" s="388" t="n"/>
      <c r="BB1626" s="388" t="n"/>
      <c r="BC1626" s="388" t="n"/>
      <c r="BD1626" s="388" t="n"/>
      <c r="BE1626" s="388" t="n"/>
      <c r="BF1626" s="388" t="n"/>
      <c r="BG1626" s="388" t="n"/>
      <c r="BH1626" s="388" t="n"/>
      <c r="BI1626" s="388" t="n"/>
      <c r="BJ1626" s="388" t="n"/>
      <c r="BK1626" s="388" t="n"/>
      <c r="BL1626" s="388" t="n"/>
      <c r="BM1626" s="388" t="n"/>
      <c r="BN1626" s="388" t="n"/>
      <c r="BO1626" s="388" t="n"/>
      <c r="BP1626" s="388" t="n"/>
      <c r="BQ1626" s="388" t="n"/>
      <c r="BR1626" s="388" t="n"/>
      <c r="BS1626" s="388" t="n"/>
      <c r="BT1626" s="388" t="n"/>
      <c r="BU1626" s="388" t="n"/>
      <c r="BV1626" s="388" t="n"/>
      <c r="BW1626" s="388" t="n"/>
      <c r="BX1626" s="388" t="n"/>
      <c r="BY1626" s="388" t="n"/>
      <c r="BZ1626" s="388" t="n"/>
      <c r="CA1626" s="388" t="n"/>
      <c r="CB1626" s="388" t="n"/>
      <c r="CC1626" s="388" t="n"/>
      <c r="CD1626" s="388" t="n"/>
      <c r="CE1626" s="388" t="n"/>
      <c r="CF1626" s="388" t="n"/>
      <c r="CG1626" s="388" t="n"/>
      <c r="CH1626" s="388" t="n"/>
      <c r="CI1626" s="388" t="n"/>
      <c r="CJ1626" s="388" t="n"/>
      <c r="CK1626" s="388" t="n"/>
      <c r="CL1626" s="388" t="n"/>
      <c r="CM1626" s="388" t="n"/>
      <c r="CN1626" s="388" t="n"/>
      <c r="CO1626" s="388" t="n"/>
      <c r="CP1626" s="388" t="n"/>
      <c r="CQ1626" s="388" t="n"/>
      <c r="CR1626" s="388" t="n"/>
      <c r="CS1626" s="388" t="n"/>
      <c r="CT1626" s="388" t="n"/>
      <c r="CU1626" s="388" t="n"/>
      <c r="CV1626" s="388" t="n"/>
      <c r="CW1626" s="388" t="n"/>
      <c r="CX1626" s="388" t="n"/>
      <c r="CY1626" s="388" t="n"/>
      <c r="CZ1626" s="388" t="n"/>
      <c r="DA1626" s="388" t="n"/>
      <c r="DB1626" s="388" t="n"/>
      <c r="DC1626" s="388" t="n"/>
      <c r="DD1626" s="388" t="n"/>
      <c r="DE1626" s="388" t="n"/>
      <c r="DF1626" s="388" t="n"/>
      <c r="DG1626" s="388" t="n"/>
      <c r="DH1626" s="388" t="n"/>
      <c r="DI1626" s="388" t="n"/>
      <c r="DJ1626" s="388" t="n"/>
      <c r="DK1626" s="388" t="n"/>
      <c r="DL1626" s="388" t="n"/>
      <c r="DM1626" s="388" t="n"/>
      <c r="DN1626" s="388" t="n"/>
      <c r="DO1626" s="388" t="n"/>
      <c r="DP1626" s="388" t="n"/>
      <c r="DQ1626" s="388" t="n"/>
      <c r="DR1626" s="388" t="n"/>
    </row>
    <row r="1627" ht="15" customHeight="1" s="389">
      <c r="A1627" s="737" t="n"/>
      <c r="B1627" s="655" t="inlineStr">
        <is>
          <t>-</t>
        </is>
      </c>
      <c r="C1627" s="388">
        <f>IF(OR(Extractions!L2=2115,Extractions!L2=8110),Extractions!D2,"")</f>
        <v/>
      </c>
      <c r="D1627" s="388">
        <f>IF(C1627&lt;&gt;"",Extractions!M2*Extractions!N2,"")</f>
        <v/>
      </c>
      <c r="E1627" s="388" t="inlineStr">
        <is>
          <t>€</t>
        </is>
      </c>
      <c r="F1627" s="388" t="n"/>
      <c r="G1627" s="388" t="n"/>
      <c r="H1627" s="388" t="n"/>
      <c r="I1627" s="388" t="n"/>
      <c r="J1627" s="388" t="n"/>
      <c r="K1627" s="388" t="n"/>
    </row>
    <row r="1628" ht="15" customHeight="1" s="389">
      <c r="A1628" s="737" t="n"/>
      <c r="B1628" s="655" t="inlineStr">
        <is>
          <t>-</t>
        </is>
      </c>
      <c r="C1628" s="388">
        <f>IF(OR(Extractions!L3=2115,Extractions!L3=8110),Extractions!D3,"")</f>
        <v/>
      </c>
      <c r="D1628" s="388">
        <f>IF(C1628&lt;&gt;"",Extractions!M3*Extractions!N3,"")</f>
        <v/>
      </c>
      <c r="E1628" s="388" t="inlineStr">
        <is>
          <t>€</t>
        </is>
      </c>
      <c r="F1628" s="388" t="n"/>
      <c r="G1628" s="388" t="n"/>
      <c r="H1628" s="388" t="n"/>
      <c r="I1628" s="388" t="n"/>
      <c r="J1628" s="388" t="n"/>
      <c r="K1628" s="388" t="n"/>
      <c r="L1628" s="388" t="n"/>
      <c r="M1628" s="388" t="n"/>
      <c r="N1628" s="388" t="n"/>
      <c r="O1628" s="388" t="n"/>
      <c r="P1628" s="388" t="n"/>
      <c r="Q1628" s="388" t="n"/>
      <c r="R1628" s="388" t="n"/>
      <c r="S1628" s="388" t="n"/>
      <c r="T1628" s="388" t="n"/>
      <c r="U1628" s="388" t="n"/>
      <c r="V1628" s="388" t="n"/>
      <c r="W1628" s="388" t="n"/>
      <c r="X1628" s="388" t="n"/>
      <c r="Y1628" s="388" t="n"/>
      <c r="Z1628" s="388" t="n"/>
      <c r="AA1628" s="388" t="n"/>
      <c r="AB1628" s="388" t="n"/>
      <c r="AC1628" s="388" t="n"/>
      <c r="AD1628" s="388" t="n"/>
      <c r="AE1628" s="388" t="n"/>
      <c r="AF1628" s="388" t="n"/>
      <c r="AG1628" s="388" t="n"/>
      <c r="AH1628" s="388" t="n"/>
      <c r="AI1628" s="388" t="n"/>
      <c r="AJ1628" s="388" t="n"/>
      <c r="AK1628" s="388" t="n"/>
      <c r="AL1628" s="388" t="n"/>
      <c r="AM1628" s="388" t="n"/>
      <c r="AN1628" s="388" t="n"/>
      <c r="AO1628" s="388" t="n"/>
      <c r="AP1628" s="388" t="n"/>
      <c r="AQ1628" s="388" t="n"/>
      <c r="AR1628" s="388" t="n"/>
      <c r="AS1628" s="388" t="n"/>
      <c r="AT1628" s="388" t="n"/>
      <c r="AU1628" s="388" t="n"/>
      <c r="AV1628" s="388" t="n"/>
      <c r="AW1628" s="388" t="n"/>
      <c r="AX1628" s="388" t="n"/>
      <c r="AY1628" s="388" t="n"/>
      <c r="AZ1628" s="388" t="n"/>
      <c r="BA1628" s="388" t="n"/>
      <c r="BB1628" s="388" t="n"/>
      <c r="BC1628" s="388" t="n"/>
      <c r="BD1628" s="388" t="n"/>
      <c r="BE1628" s="388" t="n"/>
      <c r="BF1628" s="388" t="n"/>
      <c r="BG1628" s="388" t="n"/>
      <c r="BH1628" s="388" t="n"/>
      <c r="BI1628" s="388" t="n"/>
      <c r="BJ1628" s="388" t="n"/>
      <c r="BK1628" s="388" t="n"/>
      <c r="BL1628" s="388" t="n"/>
      <c r="BM1628" s="388" t="n"/>
      <c r="BN1628" s="388" t="n"/>
      <c r="BO1628" s="388" t="n"/>
      <c r="BP1628" s="388" t="n"/>
      <c r="BQ1628" s="388" t="n"/>
      <c r="BR1628" s="388" t="n"/>
      <c r="BS1628" s="388" t="n"/>
      <c r="BT1628" s="388" t="n"/>
      <c r="BU1628" s="388" t="n"/>
      <c r="BV1628" s="388" t="n"/>
      <c r="BW1628" s="388" t="n"/>
      <c r="BX1628" s="388" t="n"/>
      <c r="BY1628" s="388" t="n"/>
      <c r="BZ1628" s="388" t="n"/>
      <c r="CA1628" s="388" t="n"/>
      <c r="CB1628" s="388" t="n"/>
      <c r="CC1628" s="388" t="n"/>
      <c r="CD1628" s="388" t="n"/>
      <c r="CE1628" s="388" t="n"/>
      <c r="CF1628" s="388" t="n"/>
      <c r="CG1628" s="388" t="n"/>
      <c r="CH1628" s="388" t="n"/>
      <c r="CI1628" s="388" t="n"/>
      <c r="CJ1628" s="388" t="n"/>
      <c r="CK1628" s="388" t="n"/>
      <c r="CL1628" s="388" t="n"/>
      <c r="CM1628" s="388" t="n"/>
      <c r="CN1628" s="388" t="n"/>
      <c r="CO1628" s="388" t="n"/>
      <c r="CP1628" s="388" t="n"/>
      <c r="CQ1628" s="388" t="n"/>
      <c r="CR1628" s="388" t="n"/>
      <c r="CS1628" s="388" t="n"/>
      <c r="CT1628" s="388" t="n"/>
      <c r="CU1628" s="388" t="n"/>
      <c r="CV1628" s="388" t="n"/>
      <c r="CW1628" s="388" t="n"/>
      <c r="CX1628" s="388" t="n"/>
      <c r="CY1628" s="388" t="n"/>
      <c r="CZ1628" s="388" t="n"/>
      <c r="DA1628" s="388" t="n"/>
      <c r="DB1628" s="388" t="n"/>
      <c r="DC1628" s="388" t="n"/>
      <c r="DD1628" s="388" t="n"/>
      <c r="DE1628" s="388" t="n"/>
      <c r="DF1628" s="388" t="n"/>
      <c r="DG1628" s="388" t="n"/>
      <c r="DH1628" s="388" t="n"/>
      <c r="DI1628" s="388" t="n"/>
      <c r="DJ1628" s="388" t="n"/>
      <c r="DK1628" s="388" t="n"/>
      <c r="DL1628" s="388" t="n"/>
      <c r="DM1628" s="388" t="n"/>
      <c r="DN1628" s="388" t="n"/>
      <c r="DO1628" s="388" t="n"/>
      <c r="DP1628" s="388" t="n"/>
      <c r="DQ1628" s="388" t="n"/>
      <c r="DR1628" s="388" t="n"/>
    </row>
    <row r="1629" ht="15" customHeight="1" s="389">
      <c r="A1629" s="737" t="n"/>
      <c r="B1629" s="655" t="inlineStr">
        <is>
          <t>-</t>
        </is>
      </c>
      <c r="C1629" s="388">
        <f>IF(OR(Extractions!L4=2115,Extractions!L4=8110),Extractions!D4,"")</f>
        <v/>
      </c>
      <c r="D1629" s="388">
        <f>IF(C1629&lt;&gt;"",Extractions!M4*Extractions!N4,"")</f>
        <v/>
      </c>
      <c r="E1629" s="388" t="inlineStr">
        <is>
          <t>€</t>
        </is>
      </c>
      <c r="F1629" s="388" t="n"/>
      <c r="G1629" s="388" t="n"/>
      <c r="H1629" s="388" t="n"/>
      <c r="I1629" s="388" t="n"/>
      <c r="J1629" s="388" t="n"/>
      <c r="K1629" s="388" t="n"/>
    </row>
    <row r="1630" ht="15" customHeight="1" s="389">
      <c r="A1630" s="737" t="n"/>
      <c r="B1630" s="655" t="inlineStr">
        <is>
          <t>-</t>
        </is>
      </c>
      <c r="C1630" s="388">
        <f>IF(OR(Extractions!L5=2115,Extractions!L5=8110),Extractions!D5,"")</f>
        <v/>
      </c>
      <c r="D1630" s="388">
        <f>IF(C1630&lt;&gt;"",Extractions!M5*Extractions!N5,"")</f>
        <v/>
      </c>
      <c r="E1630" s="388" t="inlineStr">
        <is>
          <t>€</t>
        </is>
      </c>
      <c r="F1630" s="388" t="n"/>
      <c r="G1630" s="388" t="n"/>
      <c r="H1630" s="388" t="n"/>
      <c r="I1630" s="388" t="n"/>
      <c r="J1630" s="388" t="n"/>
      <c r="K1630" s="388" t="n"/>
      <c r="L1630" s="388" t="n"/>
      <c r="M1630" s="388" t="n"/>
      <c r="N1630" s="388" t="n"/>
      <c r="O1630" s="388" t="n"/>
      <c r="P1630" s="388" t="n"/>
      <c r="Q1630" s="388" t="n"/>
      <c r="R1630" s="388" t="n"/>
      <c r="S1630" s="388" t="n"/>
      <c r="T1630" s="388" t="n"/>
      <c r="U1630" s="388" t="n"/>
      <c r="V1630" s="388" t="n"/>
      <c r="W1630" s="388" t="n"/>
      <c r="X1630" s="388" t="n"/>
      <c r="Y1630" s="388" t="n"/>
      <c r="Z1630" s="388" t="n"/>
      <c r="AA1630" s="388" t="n"/>
      <c r="AB1630" s="388" t="n"/>
      <c r="AC1630" s="388" t="n"/>
      <c r="AD1630" s="388" t="n"/>
      <c r="AE1630" s="388" t="n"/>
      <c r="AF1630" s="388" t="n"/>
      <c r="AG1630" s="388" t="n"/>
      <c r="AH1630" s="388" t="n"/>
      <c r="AI1630" s="388" t="n"/>
      <c r="AJ1630" s="388" t="n"/>
      <c r="AK1630" s="388" t="n"/>
      <c r="AL1630" s="388" t="n"/>
      <c r="AM1630" s="388" t="n"/>
      <c r="AN1630" s="388" t="n"/>
      <c r="AO1630" s="388" t="n"/>
      <c r="AP1630" s="388" t="n"/>
      <c r="AQ1630" s="388" t="n"/>
      <c r="AR1630" s="388" t="n"/>
      <c r="AS1630" s="388" t="n"/>
      <c r="AT1630" s="388" t="n"/>
      <c r="AU1630" s="388" t="n"/>
      <c r="AV1630" s="388" t="n"/>
      <c r="AW1630" s="388" t="n"/>
      <c r="AX1630" s="388" t="n"/>
      <c r="AY1630" s="388" t="n"/>
      <c r="AZ1630" s="388" t="n"/>
      <c r="BA1630" s="388" t="n"/>
      <c r="BB1630" s="388" t="n"/>
      <c r="BC1630" s="388" t="n"/>
      <c r="BD1630" s="388" t="n"/>
      <c r="BE1630" s="388" t="n"/>
      <c r="BF1630" s="388" t="n"/>
      <c r="BG1630" s="388" t="n"/>
      <c r="BH1630" s="388" t="n"/>
      <c r="BI1630" s="388" t="n"/>
      <c r="BJ1630" s="388" t="n"/>
      <c r="BK1630" s="388" t="n"/>
      <c r="BL1630" s="388" t="n"/>
      <c r="BM1630" s="388" t="n"/>
      <c r="BN1630" s="388" t="n"/>
      <c r="BO1630" s="388" t="n"/>
      <c r="BP1630" s="388" t="n"/>
      <c r="BQ1630" s="388" t="n"/>
      <c r="BR1630" s="388" t="n"/>
      <c r="BS1630" s="388" t="n"/>
      <c r="BT1630" s="388" t="n"/>
      <c r="BU1630" s="388" t="n"/>
      <c r="BV1630" s="388" t="n"/>
      <c r="BW1630" s="388" t="n"/>
      <c r="BX1630" s="388" t="n"/>
      <c r="BY1630" s="388" t="n"/>
      <c r="BZ1630" s="388" t="n"/>
      <c r="CA1630" s="388" t="n"/>
      <c r="CB1630" s="388" t="n"/>
      <c r="CC1630" s="388" t="n"/>
      <c r="CD1630" s="388" t="n"/>
      <c r="CE1630" s="388" t="n"/>
      <c r="CF1630" s="388" t="n"/>
      <c r="CG1630" s="388" t="n"/>
      <c r="CH1630" s="388" t="n"/>
      <c r="CI1630" s="388" t="n"/>
      <c r="CJ1630" s="388" t="n"/>
      <c r="CK1630" s="388" t="n"/>
      <c r="CL1630" s="388" t="n"/>
      <c r="CM1630" s="388" t="n"/>
      <c r="CN1630" s="388" t="n"/>
      <c r="CO1630" s="388" t="n"/>
      <c r="CP1630" s="388" t="n"/>
      <c r="CQ1630" s="388" t="n"/>
      <c r="CR1630" s="388" t="n"/>
      <c r="CS1630" s="388" t="n"/>
      <c r="CT1630" s="388" t="n"/>
      <c r="CU1630" s="388" t="n"/>
      <c r="CV1630" s="388" t="n"/>
      <c r="CW1630" s="388" t="n"/>
      <c r="CX1630" s="388" t="n"/>
      <c r="CY1630" s="388" t="n"/>
      <c r="CZ1630" s="388" t="n"/>
      <c r="DA1630" s="388" t="n"/>
      <c r="DB1630" s="388" t="n"/>
      <c r="DC1630" s="388" t="n"/>
      <c r="DD1630" s="388" t="n"/>
      <c r="DE1630" s="388" t="n"/>
      <c r="DF1630" s="388" t="n"/>
      <c r="DG1630" s="388" t="n"/>
      <c r="DH1630" s="388" t="n"/>
      <c r="DI1630" s="388" t="n"/>
      <c r="DJ1630" s="388" t="n"/>
      <c r="DK1630" s="388" t="n"/>
      <c r="DL1630" s="388" t="n"/>
      <c r="DM1630" s="388" t="n"/>
      <c r="DN1630" s="388" t="n"/>
      <c r="DO1630" s="388" t="n"/>
      <c r="DP1630" s="388" t="n"/>
      <c r="DQ1630" s="388" t="n"/>
      <c r="DR1630" s="388" t="n"/>
    </row>
    <row r="1631" ht="15" customHeight="1" s="389">
      <c r="A1631" s="737" t="n"/>
      <c r="B1631" s="655" t="inlineStr">
        <is>
          <t>-</t>
        </is>
      </c>
      <c r="C1631" s="388">
        <f>IF(OR(Extractions!L6=2115,Extractions!L6=8110),Extractions!D6,"")</f>
        <v/>
      </c>
      <c r="D1631" s="388">
        <f>IF(C1631&lt;&gt;"",Extractions!M6*Extractions!N6,"")</f>
        <v/>
      </c>
      <c r="E1631" s="388" t="inlineStr">
        <is>
          <t>€</t>
        </is>
      </c>
      <c r="F1631" s="388" t="n"/>
      <c r="G1631" s="388" t="n"/>
      <c r="H1631" s="388" t="n"/>
      <c r="I1631" s="388" t="n"/>
      <c r="J1631" s="388" t="n"/>
      <c r="K1631" s="388" t="n"/>
      <c r="L1631" s="388" t="n"/>
      <c r="M1631" s="388" t="n"/>
      <c r="N1631" s="388" t="n"/>
      <c r="O1631" s="388" t="n"/>
      <c r="P1631" s="388" t="n"/>
      <c r="Q1631" s="388" t="n"/>
      <c r="R1631" s="388" t="n"/>
      <c r="S1631" s="388" t="n"/>
      <c r="T1631" s="388" t="n"/>
      <c r="U1631" s="388" t="n"/>
      <c r="V1631" s="388" t="n"/>
      <c r="W1631" s="388" t="n"/>
      <c r="X1631" s="388" t="n"/>
      <c r="Y1631" s="388" t="n"/>
      <c r="Z1631" s="388" t="n"/>
      <c r="AA1631" s="388" t="n"/>
      <c r="AB1631" s="388" t="n"/>
      <c r="AC1631" s="388" t="n"/>
      <c r="AD1631" s="388" t="n"/>
      <c r="AE1631" s="388" t="n"/>
      <c r="AF1631" s="388" t="n"/>
      <c r="AG1631" s="388" t="n"/>
      <c r="AH1631" s="388" t="n"/>
      <c r="AI1631" s="388" t="n"/>
      <c r="AJ1631" s="388" t="n"/>
      <c r="AK1631" s="388" t="n"/>
      <c r="AL1631" s="388" t="n"/>
      <c r="AM1631" s="388" t="n"/>
      <c r="AN1631" s="388" t="n"/>
      <c r="AO1631" s="388" t="n"/>
      <c r="AP1631" s="388" t="n"/>
      <c r="AQ1631" s="388" t="n"/>
      <c r="AR1631" s="388" t="n"/>
      <c r="AS1631" s="388" t="n"/>
      <c r="AT1631" s="388" t="n"/>
      <c r="AU1631" s="388" t="n"/>
      <c r="AV1631" s="388" t="n"/>
      <c r="AW1631" s="388" t="n"/>
      <c r="AX1631" s="388" t="n"/>
      <c r="AY1631" s="388" t="n"/>
      <c r="AZ1631" s="388" t="n"/>
      <c r="BA1631" s="388" t="n"/>
      <c r="BB1631" s="388" t="n"/>
      <c r="BC1631" s="388" t="n"/>
      <c r="BD1631" s="388" t="n"/>
      <c r="BE1631" s="388" t="n"/>
      <c r="BF1631" s="388" t="n"/>
      <c r="BG1631" s="388" t="n"/>
      <c r="BH1631" s="388" t="n"/>
      <c r="BI1631" s="388" t="n"/>
      <c r="BJ1631" s="388" t="n"/>
      <c r="BK1631" s="388" t="n"/>
      <c r="BL1631" s="388" t="n"/>
      <c r="BM1631" s="388" t="n"/>
      <c r="BN1631" s="388" t="n"/>
      <c r="BO1631" s="388" t="n"/>
      <c r="BP1631" s="388" t="n"/>
      <c r="BQ1631" s="388" t="n"/>
      <c r="BR1631" s="388" t="n"/>
      <c r="BS1631" s="388" t="n"/>
      <c r="BT1631" s="388" t="n"/>
      <c r="BU1631" s="388" t="n"/>
      <c r="BV1631" s="388" t="n"/>
      <c r="BW1631" s="388" t="n"/>
      <c r="BX1631" s="388" t="n"/>
      <c r="BY1631" s="388" t="n"/>
      <c r="BZ1631" s="388" t="n"/>
      <c r="CA1631" s="388" t="n"/>
      <c r="CB1631" s="388" t="n"/>
      <c r="CC1631" s="388" t="n"/>
      <c r="CD1631" s="388" t="n"/>
      <c r="CE1631" s="388" t="n"/>
      <c r="CF1631" s="388" t="n"/>
      <c r="CG1631" s="388" t="n"/>
      <c r="CH1631" s="388" t="n"/>
      <c r="CI1631" s="388" t="n"/>
      <c r="CJ1631" s="388" t="n"/>
      <c r="CK1631" s="388" t="n"/>
      <c r="CL1631" s="388" t="n"/>
      <c r="CM1631" s="388" t="n"/>
      <c r="CN1631" s="388" t="n"/>
      <c r="CO1631" s="388" t="n"/>
      <c r="CP1631" s="388" t="n"/>
      <c r="CQ1631" s="388" t="n"/>
      <c r="CR1631" s="388" t="n"/>
      <c r="CS1631" s="388" t="n"/>
      <c r="CT1631" s="388" t="n"/>
      <c r="CU1631" s="388" t="n"/>
      <c r="CV1631" s="388" t="n"/>
      <c r="CW1631" s="388" t="n"/>
      <c r="CX1631" s="388" t="n"/>
      <c r="CY1631" s="388" t="n"/>
      <c r="CZ1631" s="388" t="n"/>
      <c r="DA1631" s="388" t="n"/>
      <c r="DB1631" s="388" t="n"/>
      <c r="DC1631" s="388" t="n"/>
      <c r="DD1631" s="388" t="n"/>
      <c r="DE1631" s="388" t="n"/>
      <c r="DF1631" s="388" t="n"/>
      <c r="DG1631" s="388" t="n"/>
      <c r="DH1631" s="388" t="n"/>
      <c r="DI1631" s="388" t="n"/>
      <c r="DJ1631" s="388" t="n"/>
      <c r="DK1631" s="388" t="n"/>
      <c r="DL1631" s="388" t="n"/>
      <c r="DM1631" s="388" t="n"/>
      <c r="DN1631" s="388" t="n"/>
      <c r="DO1631" s="388" t="n"/>
      <c r="DP1631" s="388" t="n"/>
      <c r="DQ1631" s="388" t="n"/>
      <c r="DR1631" s="388" t="n"/>
    </row>
    <row r="1632" ht="15" customHeight="1" s="389">
      <c r="A1632" s="737" t="n"/>
      <c r="B1632" s="655" t="inlineStr">
        <is>
          <t>-</t>
        </is>
      </c>
      <c r="C1632" s="388">
        <f>IF(OR(Extractions!L7=2115,Extractions!L7=8110),Extractions!D7,"")</f>
        <v/>
      </c>
      <c r="D1632" s="388">
        <f>IF(C1632&lt;&gt;"",Extractions!M7*Extractions!N7,"")</f>
        <v/>
      </c>
      <c r="E1632" s="388" t="inlineStr">
        <is>
          <t>€</t>
        </is>
      </c>
      <c r="F1632" s="388" t="n"/>
      <c r="G1632" s="388" t="n"/>
      <c r="H1632" s="388" t="n"/>
      <c r="I1632" s="388" t="n"/>
      <c r="J1632" s="388" t="n"/>
      <c r="K1632" s="388" t="n"/>
    </row>
    <row r="1633" ht="15" customHeight="1" s="389">
      <c r="A1633" s="737" t="n"/>
      <c r="B1633" s="655" t="inlineStr">
        <is>
          <t>-</t>
        </is>
      </c>
      <c r="C1633" s="388">
        <f>IF(OR(Extractions!L8=2115,Extractions!L8=8110),Extractions!D8,"")</f>
        <v/>
      </c>
      <c r="D1633" s="388">
        <f>IF(C1633&lt;&gt;"",Extractions!M8*Extractions!N8,"")</f>
        <v/>
      </c>
      <c r="E1633" s="388" t="inlineStr">
        <is>
          <t>€</t>
        </is>
      </c>
      <c r="F1633" s="388" t="n"/>
      <c r="G1633" s="388" t="n"/>
      <c r="H1633" s="388" t="n"/>
      <c r="I1633" s="388" t="n"/>
      <c r="J1633" s="388" t="n"/>
      <c r="K1633" s="388" t="n"/>
    </row>
    <row r="1634" ht="15" customHeight="1" s="389">
      <c r="A1634" s="737" t="n"/>
      <c r="B1634" s="655" t="inlineStr">
        <is>
          <t>-</t>
        </is>
      </c>
      <c r="C1634" s="388">
        <f>IF(OR(Extractions!L9=2115,Extractions!L9=8110),Extractions!D9,"")</f>
        <v/>
      </c>
      <c r="D1634" s="388">
        <f>IF(C1634&lt;&gt;"",Extractions!M9*Extractions!N9,"")</f>
        <v/>
      </c>
      <c r="E1634" s="388" t="inlineStr">
        <is>
          <t>€</t>
        </is>
      </c>
      <c r="F1634" s="388" t="n"/>
      <c r="G1634" s="388" t="n"/>
      <c r="H1634" s="388" t="n"/>
      <c r="I1634" s="388" t="n"/>
      <c r="J1634" s="388" t="n"/>
      <c r="K1634" s="388" t="n"/>
    </row>
    <row r="1635" ht="15" customHeight="1" s="389">
      <c r="A1635" s="737" t="n"/>
      <c r="B1635" s="655" t="inlineStr">
        <is>
          <t>-</t>
        </is>
      </c>
      <c r="C1635" s="388">
        <f>IF(OR(Extractions!L10=2115,Extractions!L10=8110),Extractions!D10,"")</f>
        <v/>
      </c>
      <c r="D1635" s="388">
        <f>IF(C1635&lt;&gt;"",Extractions!M10*Extractions!N10,"")</f>
        <v/>
      </c>
      <c r="E1635" s="388" t="inlineStr">
        <is>
          <t>€</t>
        </is>
      </c>
      <c r="F1635" s="388" t="n"/>
      <c r="G1635" s="388" t="n"/>
      <c r="H1635" s="388" t="n"/>
      <c r="I1635" s="388" t="n"/>
      <c r="J1635" s="388" t="n"/>
      <c r="K1635" s="388" t="n"/>
    </row>
    <row r="1636" ht="15" customHeight="1" s="389">
      <c r="A1636" s="737" t="n"/>
      <c r="B1636" s="655" t="inlineStr">
        <is>
          <t>-</t>
        </is>
      </c>
      <c r="C1636" s="388">
        <f>IF(OR(Extractions!L11=2115,Extractions!L11=8110),Extractions!D11,"")</f>
        <v/>
      </c>
      <c r="D1636" s="388">
        <f>IF(C1636&lt;&gt;"",Extractions!M11*Extractions!N11,"")</f>
        <v/>
      </c>
      <c r="E1636" s="388" t="inlineStr">
        <is>
          <t>€</t>
        </is>
      </c>
      <c r="F1636" s="388" t="n"/>
      <c r="G1636" s="388" t="n"/>
      <c r="H1636" s="388" t="n"/>
      <c r="I1636" s="388" t="n"/>
      <c r="J1636" s="388" t="n"/>
      <c r="K1636" s="388" t="n"/>
    </row>
    <row r="1637" ht="15" customHeight="1" s="389">
      <c r="A1637" s="737" t="n"/>
      <c r="B1637" s="655" t="inlineStr">
        <is>
          <t>-</t>
        </is>
      </c>
      <c r="C1637" s="388">
        <f>IF(OR(Extractions!L12=2115,Extractions!L12=8110),Extractions!D12,"")</f>
        <v/>
      </c>
      <c r="D1637" s="388">
        <f>IF(C1637&lt;&gt;"",Extractions!M12*Extractions!N12,"")</f>
        <v/>
      </c>
      <c r="E1637" s="388" t="inlineStr">
        <is>
          <t>€</t>
        </is>
      </c>
      <c r="F1637" s="388" t="n"/>
      <c r="G1637" s="388" t="n"/>
      <c r="H1637" s="388" t="n"/>
      <c r="I1637" s="388" t="n"/>
      <c r="J1637" s="388" t="n"/>
      <c r="K1637" s="388" t="n"/>
    </row>
    <row r="1638" ht="15" customHeight="1" s="389">
      <c r="A1638" s="737" t="n"/>
      <c r="B1638" s="655" t="inlineStr">
        <is>
          <t>-</t>
        </is>
      </c>
      <c r="C1638" s="388">
        <f>IF(OR(Extractions!L13=2115,Extractions!L13=8110),Extractions!D13,"")</f>
        <v/>
      </c>
      <c r="D1638" s="388">
        <f>IF(C1638&lt;&gt;"",Extractions!M13*Extractions!N13,"")</f>
        <v/>
      </c>
      <c r="E1638" s="388" t="inlineStr">
        <is>
          <t>€</t>
        </is>
      </c>
      <c r="F1638" s="388" t="n"/>
      <c r="G1638" s="388" t="n"/>
      <c r="H1638" s="388" t="n"/>
      <c r="I1638" s="388" t="n"/>
      <c r="J1638" s="388" t="n"/>
      <c r="K1638" s="388" t="n"/>
    </row>
    <row r="1639" ht="15" customHeight="1" s="389">
      <c r="A1639" s="737" t="n"/>
      <c r="B1639" s="655" t="inlineStr">
        <is>
          <t>-</t>
        </is>
      </c>
      <c r="C1639" s="388">
        <f>IF(OR(Extractions!L14=2115,Extractions!L14=8110),Extractions!D14,"")</f>
        <v/>
      </c>
      <c r="D1639" s="388">
        <f>IF(C1639&lt;&gt;"",Extractions!M14*Extractions!N14,"")</f>
        <v/>
      </c>
      <c r="E1639" s="388" t="inlineStr">
        <is>
          <t>€</t>
        </is>
      </c>
      <c r="F1639" s="388" t="n"/>
      <c r="G1639" s="388" t="n"/>
      <c r="H1639" s="388" t="n"/>
      <c r="I1639" s="388" t="n"/>
      <c r="J1639" s="388" t="n"/>
      <c r="K1639" s="388" t="n"/>
    </row>
    <row r="1640" ht="15" customHeight="1" s="389">
      <c r="A1640" s="737" t="n"/>
      <c r="B1640" s="655" t="inlineStr">
        <is>
          <t>-</t>
        </is>
      </c>
      <c r="C1640" s="388">
        <f>IF(OR(Extractions!L15=2115,Extractions!L15=8110),Extractions!D15,"")</f>
        <v/>
      </c>
      <c r="D1640" s="388">
        <f>IF(C1640&lt;&gt;"",Extractions!M15*Extractions!N15,"")</f>
        <v/>
      </c>
      <c r="E1640" s="388" t="inlineStr">
        <is>
          <t>€</t>
        </is>
      </c>
      <c r="F1640" s="388" t="n"/>
      <c r="G1640" s="388" t="n"/>
      <c r="H1640" s="388" t="n"/>
      <c r="I1640" s="388" t="n"/>
      <c r="J1640" s="388" t="n"/>
      <c r="K1640" s="388" t="n"/>
    </row>
    <row r="1641" ht="15" customHeight="1" s="389">
      <c r="A1641" s="737" t="n"/>
      <c r="B1641" s="655" t="inlineStr">
        <is>
          <t>-</t>
        </is>
      </c>
      <c r="C1641" s="388">
        <f>IF(OR(Extractions!L16=2115,Extractions!L16=8110),Extractions!D16,"")</f>
        <v/>
      </c>
      <c r="D1641" s="388">
        <f>IF(C1641&lt;&gt;"",Extractions!M16*Extractions!N16,"")</f>
        <v/>
      </c>
      <c r="E1641" s="388" t="inlineStr">
        <is>
          <t>€</t>
        </is>
      </c>
      <c r="F1641" s="388" t="n"/>
      <c r="G1641" s="388" t="n"/>
      <c r="H1641" s="388" t="n"/>
      <c r="I1641" s="388" t="n"/>
      <c r="J1641" s="388" t="n"/>
      <c r="K1641" s="388" t="n"/>
    </row>
    <row r="1642" ht="15" customHeight="1" s="389">
      <c r="A1642" s="737" t="n"/>
      <c r="B1642" s="655" t="inlineStr">
        <is>
          <t>-</t>
        </is>
      </c>
      <c r="C1642" s="388">
        <f>IF(OR(Extractions!L17=2115,Extractions!L17=8110),Extractions!D17,"")</f>
        <v/>
      </c>
      <c r="D1642" s="388">
        <f>IF(C1642&lt;&gt;"",Extractions!M17*Extractions!N17,"")</f>
        <v/>
      </c>
      <c r="E1642" s="388" t="inlineStr">
        <is>
          <t>€</t>
        </is>
      </c>
      <c r="F1642" s="388" t="n"/>
      <c r="G1642" s="388" t="n"/>
      <c r="H1642" s="388" t="n"/>
      <c r="I1642" s="388" t="n"/>
      <c r="J1642" s="388" t="n"/>
      <c r="K1642" s="388" t="n"/>
    </row>
    <row r="1643" ht="15" customHeight="1" s="389">
      <c r="A1643" s="737" t="n"/>
      <c r="B1643" s="655" t="inlineStr">
        <is>
          <t>-</t>
        </is>
      </c>
      <c r="C1643" s="388">
        <f>IF(OR(Extractions!L18=2115,Extractions!L18=8110),Extractions!D18,"")</f>
        <v/>
      </c>
      <c r="D1643" s="388">
        <f>IF(C1643&lt;&gt;"",Extractions!M18*Extractions!N18,"")</f>
        <v/>
      </c>
      <c r="E1643" s="388" t="inlineStr">
        <is>
          <t>€</t>
        </is>
      </c>
      <c r="F1643" s="388" t="n"/>
      <c r="G1643" s="388" t="n"/>
      <c r="H1643" s="388" t="n"/>
      <c r="I1643" s="388" t="n"/>
      <c r="J1643" s="388" t="n"/>
      <c r="K1643" s="388" t="n"/>
    </row>
    <row r="1644" ht="15" customHeight="1" s="389">
      <c r="A1644" s="737" t="n"/>
      <c r="B1644" s="655" t="inlineStr">
        <is>
          <t>-</t>
        </is>
      </c>
      <c r="C1644" s="388">
        <f>IF(OR(Extractions!L19=2115,Extractions!L19=8110),Extractions!D19,"")</f>
        <v/>
      </c>
      <c r="D1644" s="388">
        <f>IF(C1644&lt;&gt;"",Extractions!M19*Extractions!N19,"")</f>
        <v/>
      </c>
      <c r="E1644" s="388" t="inlineStr">
        <is>
          <t>€</t>
        </is>
      </c>
      <c r="F1644" s="388" t="n"/>
      <c r="G1644" s="388" t="n"/>
      <c r="H1644" s="388" t="n"/>
      <c r="I1644" s="388" t="n"/>
      <c r="J1644" s="388" t="n"/>
      <c r="K1644" s="388" t="n"/>
    </row>
    <row r="1645" ht="15" customHeight="1" s="389">
      <c r="A1645" s="737" t="n"/>
      <c r="B1645" s="655" t="inlineStr">
        <is>
          <t>-</t>
        </is>
      </c>
      <c r="C1645" s="388">
        <f>IF(OR(Extractions!L20=2115,Extractions!L20=8110),Extractions!D20,"")</f>
        <v/>
      </c>
      <c r="D1645" s="388">
        <f>IF(C1645&lt;&gt;"",Extractions!M20*Extractions!N20,"")</f>
        <v/>
      </c>
      <c r="E1645" s="388" t="inlineStr">
        <is>
          <t>€</t>
        </is>
      </c>
      <c r="F1645" s="388" t="n"/>
      <c r="G1645" s="388" t="n"/>
      <c r="H1645" s="388" t="n"/>
      <c r="I1645" s="388" t="n"/>
      <c r="J1645" s="388" t="n"/>
      <c r="K1645" s="388" t="n"/>
    </row>
    <row r="1646" ht="15" customHeight="1" s="389">
      <c r="A1646" s="737" t="n"/>
      <c r="B1646" s="655" t="inlineStr">
        <is>
          <t>-</t>
        </is>
      </c>
      <c r="C1646" s="388">
        <f>IF(OR(Extractions!L21=2115,Extractions!L21=8110),Extractions!D21,"")</f>
        <v/>
      </c>
      <c r="D1646" s="388">
        <f>IF(C1646&lt;&gt;"",Extractions!M21*Extractions!N21,"")</f>
        <v/>
      </c>
      <c r="E1646" s="388" t="inlineStr">
        <is>
          <t>€</t>
        </is>
      </c>
      <c r="F1646" s="388" t="n"/>
      <c r="G1646" s="388" t="n"/>
      <c r="H1646" s="388" t="n"/>
      <c r="I1646" s="388" t="n"/>
      <c r="J1646" s="388" t="n"/>
      <c r="K1646" s="388" t="n"/>
    </row>
    <row r="1647" ht="15" customHeight="1" s="389">
      <c r="A1647" s="737" t="n"/>
      <c r="B1647" s="655" t="inlineStr">
        <is>
          <t>-</t>
        </is>
      </c>
      <c r="C1647" s="388">
        <f>IF(OR(Extractions!L22=2115,Extractions!L22=8110),Extractions!D22,"")</f>
        <v/>
      </c>
      <c r="D1647" s="388">
        <f>IF(C1647&lt;&gt;"",Extractions!M22*Extractions!N22,"")</f>
        <v/>
      </c>
      <c r="E1647" s="388" t="inlineStr">
        <is>
          <t>€</t>
        </is>
      </c>
      <c r="F1647" s="388" t="n"/>
      <c r="G1647" s="388" t="n"/>
      <c r="H1647" s="388" t="n"/>
      <c r="I1647" s="388" t="n"/>
      <c r="J1647" s="388" t="n"/>
      <c r="K1647" s="388" t="n"/>
    </row>
    <row r="1648" ht="15" customHeight="1" s="389">
      <c r="A1648" s="737" t="n"/>
      <c r="B1648" s="655" t="inlineStr">
        <is>
          <t>-</t>
        </is>
      </c>
      <c r="C1648" s="388">
        <f>IF(OR(Extractions!L23=2115,Extractions!L23=8110),Extractions!D23,"")</f>
        <v/>
      </c>
      <c r="D1648" s="388">
        <f>IF(C1648&lt;&gt;"",Extractions!M23*Extractions!N23,"")</f>
        <v/>
      </c>
      <c r="E1648" s="388" t="inlineStr">
        <is>
          <t>€</t>
        </is>
      </c>
      <c r="F1648" s="388" t="n"/>
      <c r="G1648" s="388" t="n"/>
      <c r="H1648" s="388" t="n"/>
      <c r="I1648" s="388" t="n"/>
      <c r="J1648" s="388" t="n"/>
      <c r="K1648" s="388" t="n"/>
    </row>
    <row r="1649" ht="15" customHeight="1" s="389">
      <c r="A1649" s="737" t="n"/>
      <c r="B1649" s="655" t="inlineStr">
        <is>
          <t>-</t>
        </is>
      </c>
      <c r="C1649" s="388">
        <f>IF(OR(Extractions!L24=2115,Extractions!L24=8110),Extractions!D24,"")</f>
        <v/>
      </c>
      <c r="D1649" s="388">
        <f>IF(C1649&lt;&gt;"",Extractions!M24*Extractions!N24,"")</f>
        <v/>
      </c>
      <c r="E1649" s="388" t="inlineStr">
        <is>
          <t>€</t>
        </is>
      </c>
      <c r="F1649" s="388" t="n"/>
      <c r="G1649" s="388" t="n"/>
      <c r="H1649" s="388" t="n"/>
      <c r="I1649" s="388" t="n"/>
      <c r="J1649" s="388" t="n"/>
      <c r="K1649" s="388" t="n"/>
    </row>
    <row r="1650" ht="15" customHeight="1" s="389">
      <c r="A1650" s="737" t="n"/>
      <c r="B1650" s="655" t="inlineStr">
        <is>
          <t>-</t>
        </is>
      </c>
      <c r="C1650" s="388">
        <f>IF(OR(Extractions!L25=2115,Extractions!L25=8110),Extractions!D25,"")</f>
        <v/>
      </c>
      <c r="D1650" s="388">
        <f>IF(C1650&lt;&gt;"",Extractions!M25*Extractions!N25,"")</f>
        <v/>
      </c>
      <c r="E1650" s="388" t="inlineStr">
        <is>
          <t>€</t>
        </is>
      </c>
      <c r="F1650" s="388" t="n"/>
      <c r="G1650" s="388" t="n"/>
      <c r="H1650" s="388" t="n"/>
      <c r="I1650" s="388" t="n"/>
      <c r="J1650" s="388" t="n"/>
      <c r="K1650" s="388" t="n"/>
    </row>
    <row r="1651" ht="15" customHeight="1" s="389">
      <c r="A1651" s="737" t="n"/>
      <c r="B1651" s="655" t="inlineStr">
        <is>
          <t>-</t>
        </is>
      </c>
      <c r="C1651" s="388">
        <f>IF(OR(Extractions!L26=2115,Extractions!L26=8110),Extractions!D26,"")</f>
        <v/>
      </c>
      <c r="D1651" s="388">
        <f>IF(C1651&lt;&gt;"",Extractions!M26*Extractions!N26,"")</f>
        <v/>
      </c>
      <c r="E1651" s="388" t="inlineStr">
        <is>
          <t>€</t>
        </is>
      </c>
      <c r="F1651" s="388" t="n"/>
      <c r="G1651" s="388" t="n"/>
      <c r="H1651" s="388" t="n"/>
      <c r="I1651" s="388" t="n"/>
      <c r="J1651" s="388" t="n"/>
      <c r="K1651" s="388" t="n"/>
    </row>
    <row r="1652" ht="15" customHeight="1" s="389">
      <c r="A1652" s="737" t="n"/>
      <c r="B1652" s="655" t="inlineStr">
        <is>
          <t>-</t>
        </is>
      </c>
      <c r="C1652" s="388">
        <f>IF(OR(Extractions!L27=2115,Extractions!L27=8110),Extractions!D27,"")</f>
        <v/>
      </c>
      <c r="D1652" s="388">
        <f>IF(C1652&lt;&gt;"",Extractions!M27*Extractions!N27,"")</f>
        <v/>
      </c>
      <c r="E1652" s="388" t="inlineStr">
        <is>
          <t>€</t>
        </is>
      </c>
      <c r="F1652" s="388" t="n"/>
      <c r="G1652" s="388" t="n"/>
      <c r="H1652" s="388" t="n"/>
      <c r="I1652" s="388" t="n"/>
      <c r="J1652" s="388" t="n"/>
      <c r="K1652" s="388" t="n"/>
    </row>
    <row r="1653" ht="15" customHeight="1" s="389">
      <c r="A1653" s="737" t="n"/>
      <c r="B1653" s="655" t="inlineStr">
        <is>
          <t>-</t>
        </is>
      </c>
      <c r="C1653" s="388">
        <f>IF(OR(Extractions!L28=2115,Extractions!L28=8110),Extractions!D28,"")</f>
        <v/>
      </c>
      <c r="D1653" s="388">
        <f>IF(C1653&lt;&gt;"",Extractions!M28*Extractions!N28,"")</f>
        <v/>
      </c>
      <c r="E1653" s="388" t="inlineStr">
        <is>
          <t>€</t>
        </is>
      </c>
      <c r="F1653" s="388" t="n"/>
      <c r="G1653" s="388" t="n"/>
      <c r="H1653" s="388" t="n"/>
      <c r="I1653" s="388" t="n"/>
      <c r="J1653" s="388" t="n"/>
      <c r="K1653" s="388" t="n"/>
    </row>
    <row r="1654" ht="15" customHeight="1" s="389">
      <c r="A1654" s="737" t="n"/>
      <c r="B1654" s="655" t="inlineStr">
        <is>
          <t>-</t>
        </is>
      </c>
      <c r="C1654" s="388">
        <f>IF(OR(Extractions!L29=2115,Extractions!L29=8110),Extractions!D29,"")</f>
        <v/>
      </c>
      <c r="D1654" s="388">
        <f>IF(C1654&lt;&gt;"",Extractions!M29*Extractions!N29,"")</f>
        <v/>
      </c>
      <c r="E1654" s="388" t="inlineStr">
        <is>
          <t>€</t>
        </is>
      </c>
      <c r="F1654" s="388" t="n"/>
      <c r="G1654" s="388" t="n"/>
      <c r="H1654" s="388" t="n"/>
      <c r="I1654" s="388" t="n"/>
      <c r="J1654" s="388" t="n"/>
      <c r="K1654" s="388" t="n"/>
    </row>
    <row r="1655" ht="15" customHeight="1" s="389">
      <c r="A1655" s="737" t="n"/>
      <c r="B1655" s="655" t="inlineStr">
        <is>
          <t>-</t>
        </is>
      </c>
      <c r="C1655" s="388">
        <f>IF(OR(Extractions!L30=2115,Extractions!L30=8110),Extractions!D30,"")</f>
        <v/>
      </c>
      <c r="D1655" s="388">
        <f>IF(C1655&lt;&gt;"",Extractions!M30*Extractions!N30,"")</f>
        <v/>
      </c>
      <c r="E1655" s="388" t="inlineStr">
        <is>
          <t>€</t>
        </is>
      </c>
      <c r="F1655" s="388" t="n"/>
      <c r="G1655" s="388" t="n"/>
      <c r="H1655" s="388" t="n"/>
      <c r="I1655" s="388" t="n"/>
      <c r="J1655" s="388" t="n"/>
      <c r="K1655" s="388" t="n"/>
    </row>
    <row r="1656" ht="15" customHeight="1" s="389">
      <c r="A1656" s="737" t="n"/>
      <c r="B1656" s="655" t="inlineStr">
        <is>
          <t>-</t>
        </is>
      </c>
      <c r="C1656" s="388">
        <f>IF(OR(Extractions!L31=2115,Extractions!L31=8110),Extractions!D31,"")</f>
        <v/>
      </c>
      <c r="D1656" s="388">
        <f>IF(C1656&lt;&gt;"",Extractions!M31*Extractions!N31,"")</f>
        <v/>
      </c>
      <c r="E1656" s="388" t="inlineStr">
        <is>
          <t>€</t>
        </is>
      </c>
      <c r="F1656" s="388" t="n"/>
      <c r="G1656" s="388" t="n"/>
      <c r="H1656" s="388" t="n"/>
      <c r="I1656" s="388" t="n"/>
      <c r="J1656" s="388" t="n"/>
      <c r="K1656" s="388" t="n"/>
    </row>
    <row r="1657" ht="15" customHeight="1" s="389">
      <c r="A1657" s="737" t="n"/>
      <c r="B1657" s="655" t="inlineStr">
        <is>
          <t>-</t>
        </is>
      </c>
      <c r="C1657" s="388">
        <f>IF(OR(Extractions!L32=2115,Extractions!L32=8110),Extractions!D32,"")</f>
        <v/>
      </c>
      <c r="D1657" s="388">
        <f>IF(C1657&lt;&gt;"",Extractions!M32*Extractions!N32,"")</f>
        <v/>
      </c>
      <c r="E1657" s="388" t="inlineStr">
        <is>
          <t>€</t>
        </is>
      </c>
      <c r="F1657" s="388" t="n"/>
      <c r="G1657" s="388" t="n"/>
      <c r="H1657" s="388" t="n"/>
      <c r="I1657" s="388" t="n"/>
      <c r="J1657" s="388" t="n"/>
      <c r="K1657" s="388" t="n"/>
    </row>
    <row r="1658" ht="15" customHeight="1" s="389">
      <c r="A1658" s="737" t="n"/>
      <c r="B1658" s="655" t="inlineStr">
        <is>
          <t>-</t>
        </is>
      </c>
      <c r="C1658" s="388">
        <f>IF(OR(Extractions!L33=2115,Extractions!L33=8110),Extractions!D33,"")</f>
        <v/>
      </c>
      <c r="D1658" s="388">
        <f>IF(C1658&lt;&gt;"",Extractions!M33*Extractions!N33,"")</f>
        <v/>
      </c>
      <c r="E1658" s="388" t="inlineStr">
        <is>
          <t>€</t>
        </is>
      </c>
      <c r="F1658" s="388" t="n"/>
      <c r="G1658" s="388" t="n"/>
      <c r="H1658" s="388" t="n"/>
      <c r="I1658" s="388" t="n"/>
      <c r="J1658" s="388" t="n"/>
      <c r="K1658" s="388" t="n"/>
    </row>
    <row r="1659" ht="15" customHeight="1" s="389">
      <c r="A1659" s="737" t="n"/>
      <c r="B1659" s="655" t="inlineStr">
        <is>
          <t>-</t>
        </is>
      </c>
      <c r="C1659" s="388">
        <f>IF(OR(Extractions!L34=2115,Extractions!L34=8110),Extractions!D34,"")</f>
        <v/>
      </c>
      <c r="D1659" s="388">
        <f>IF(C1659&lt;&gt;"",Extractions!M34*Extractions!N34,"")</f>
        <v/>
      </c>
      <c r="E1659" s="388" t="inlineStr">
        <is>
          <t>€</t>
        </is>
      </c>
      <c r="F1659" s="388" t="n"/>
      <c r="G1659" s="388" t="n"/>
      <c r="H1659" s="388" t="n"/>
      <c r="I1659" s="388" t="n"/>
      <c r="J1659" s="388" t="n"/>
      <c r="K1659" s="388" t="n"/>
    </row>
    <row r="1660" ht="15" customHeight="1" s="389">
      <c r="A1660" s="737" t="n"/>
      <c r="B1660" s="655" t="inlineStr">
        <is>
          <t>-</t>
        </is>
      </c>
      <c r="C1660" s="388">
        <f>IF(OR(Extractions!L35=2115,Extractions!L35=8110),Extractions!D35,"")</f>
        <v/>
      </c>
      <c r="D1660" s="388">
        <f>IF(C1660&lt;&gt;"",Extractions!M35*Extractions!N35,"")</f>
        <v/>
      </c>
      <c r="E1660" s="388" t="inlineStr">
        <is>
          <t>€</t>
        </is>
      </c>
      <c r="F1660" s="388" t="n"/>
      <c r="G1660" s="388" t="n"/>
      <c r="H1660" s="388" t="n"/>
      <c r="I1660" s="388" t="n"/>
      <c r="J1660" s="388" t="n"/>
      <c r="K1660" s="388" t="n"/>
    </row>
    <row r="1661" ht="15" customHeight="1" s="389">
      <c r="A1661" s="737" t="n"/>
      <c r="B1661" s="655" t="inlineStr">
        <is>
          <t>-</t>
        </is>
      </c>
      <c r="C1661" s="388">
        <f>IF(OR(Extractions!L36=2115,Extractions!L36=8110),Extractions!D36,"")</f>
        <v/>
      </c>
      <c r="D1661" s="388">
        <f>IF(C1661&lt;&gt;"",Extractions!M36*Extractions!N36,"")</f>
        <v/>
      </c>
      <c r="E1661" s="388" t="inlineStr">
        <is>
          <t>€</t>
        </is>
      </c>
      <c r="F1661" s="388" t="n"/>
      <c r="G1661" s="388" t="n"/>
      <c r="H1661" s="388" t="n"/>
      <c r="I1661" s="388" t="n"/>
      <c r="J1661" s="388" t="n"/>
      <c r="K1661" s="388" t="n"/>
    </row>
    <row r="1662" ht="15" customHeight="1" s="389">
      <c r="A1662" s="737" t="n"/>
      <c r="B1662" s="655" t="inlineStr">
        <is>
          <t>-</t>
        </is>
      </c>
      <c r="C1662" s="388">
        <f>IF(OR(Extractions!L37=2115,Extractions!L37=8110),Extractions!D37,"")</f>
        <v/>
      </c>
      <c r="D1662" s="388">
        <f>IF(C1662&lt;&gt;"",Extractions!M37*Extractions!N37,"")</f>
        <v/>
      </c>
      <c r="E1662" s="388" t="inlineStr">
        <is>
          <t>€</t>
        </is>
      </c>
      <c r="F1662" s="388" t="n"/>
      <c r="G1662" s="388" t="n"/>
      <c r="H1662" s="388" t="n"/>
      <c r="I1662" s="388" t="n"/>
      <c r="J1662" s="388" t="n"/>
      <c r="K1662" s="388" t="n"/>
    </row>
    <row r="1663" ht="15" customHeight="1" s="389">
      <c r="A1663" s="737" t="n"/>
      <c r="B1663" s="655" t="inlineStr">
        <is>
          <t>-</t>
        </is>
      </c>
      <c r="C1663" s="388">
        <f>IF(OR(Extractions!L38=2115,Extractions!L38=8110),Extractions!D38,"")</f>
        <v/>
      </c>
      <c r="D1663" s="388">
        <f>IF(C1663&lt;&gt;"",Extractions!M38*Extractions!N38,"")</f>
        <v/>
      </c>
      <c r="E1663" s="388" t="inlineStr">
        <is>
          <t>€</t>
        </is>
      </c>
      <c r="F1663" s="388" t="n"/>
      <c r="G1663" s="388" t="n"/>
      <c r="H1663" s="388" t="n"/>
      <c r="I1663" s="388" t="n"/>
      <c r="J1663" s="388" t="n"/>
      <c r="K1663" s="388" t="n"/>
    </row>
    <row r="1664" ht="15" customHeight="1" s="389">
      <c r="A1664" s="737" t="n"/>
      <c r="B1664" s="655" t="inlineStr">
        <is>
          <t>-</t>
        </is>
      </c>
      <c r="C1664" s="388">
        <f>IF(OR(Extractions!L39=2115,Extractions!L39=8110),Extractions!D39,"")</f>
        <v/>
      </c>
      <c r="D1664" s="388">
        <f>IF(C1664&lt;&gt;"",Extractions!M39*Extractions!N39,"")</f>
        <v/>
      </c>
      <c r="E1664" s="388" t="inlineStr">
        <is>
          <t>€</t>
        </is>
      </c>
      <c r="F1664" s="388" t="n"/>
      <c r="G1664" s="388" t="n"/>
      <c r="H1664" s="388" t="n"/>
      <c r="I1664" s="388" t="n"/>
      <c r="J1664" s="388" t="n"/>
      <c r="K1664" s="388" t="n"/>
    </row>
    <row r="1665" ht="15" customHeight="1" s="389">
      <c r="A1665" s="737" t="n"/>
      <c r="B1665" s="655" t="inlineStr">
        <is>
          <t>-</t>
        </is>
      </c>
      <c r="C1665" s="388">
        <f>IF(OR(Extractions!L40=2115,Extractions!L40=8110),Extractions!D40,"")</f>
        <v/>
      </c>
      <c r="D1665" s="388">
        <f>IF(C1665&lt;&gt;"",Extractions!M40*Extractions!N40,"")</f>
        <v/>
      </c>
      <c r="E1665" s="388" t="inlineStr">
        <is>
          <t>€</t>
        </is>
      </c>
      <c r="F1665" s="388" t="n"/>
      <c r="G1665" s="388" t="n"/>
      <c r="H1665" s="388" t="n"/>
      <c r="I1665" s="388" t="n"/>
      <c r="J1665" s="388" t="n"/>
      <c r="K1665" s="388" t="n"/>
    </row>
    <row r="1666" ht="15" customHeight="1" s="389">
      <c r="A1666" s="737" t="n"/>
      <c r="B1666" s="655" t="inlineStr">
        <is>
          <t>-</t>
        </is>
      </c>
      <c r="C1666" s="388">
        <f>IF(OR(Extractions!L41=2115,Extractions!L41=8110),Extractions!D41,"")</f>
        <v/>
      </c>
      <c r="D1666" s="388">
        <f>IF(C1666&lt;&gt;"",Extractions!M41*Extractions!N41,"")</f>
        <v/>
      </c>
      <c r="E1666" s="388" t="inlineStr">
        <is>
          <t>€</t>
        </is>
      </c>
      <c r="F1666" s="388" t="n"/>
      <c r="G1666" s="388" t="n"/>
      <c r="H1666" s="388" t="n"/>
      <c r="I1666" s="388" t="n"/>
      <c r="J1666" s="388" t="n"/>
      <c r="K1666" s="388" t="n"/>
    </row>
    <row r="1667" ht="15" customHeight="1" s="389">
      <c r="A1667" s="737" t="n"/>
      <c r="B1667" s="655" t="inlineStr">
        <is>
          <t>-</t>
        </is>
      </c>
      <c r="C1667" s="388">
        <f>IF(OR(Extractions!L42=2115,Extractions!L42=8110),Extractions!D42,"")</f>
        <v/>
      </c>
      <c r="D1667" s="388">
        <f>IF(C1667&lt;&gt;"",Extractions!M42*Extractions!N42,"")</f>
        <v/>
      </c>
      <c r="E1667" s="388" t="inlineStr">
        <is>
          <t>€</t>
        </is>
      </c>
      <c r="F1667" s="388" t="n"/>
      <c r="G1667" s="388" t="n"/>
      <c r="H1667" s="388" t="n"/>
      <c r="I1667" s="388" t="n"/>
      <c r="J1667" s="388" t="n"/>
      <c r="K1667" s="388" t="n"/>
    </row>
    <row r="1668" ht="15" customHeight="1" s="389">
      <c r="A1668" s="737" t="n"/>
      <c r="B1668" s="655" t="inlineStr">
        <is>
          <t>-</t>
        </is>
      </c>
      <c r="C1668" s="388">
        <f>IF(OR(Extractions!L43=2115,Extractions!L43=8110),Extractions!D43,"")</f>
        <v/>
      </c>
      <c r="D1668" s="388">
        <f>IF(C1668&lt;&gt;"",Extractions!M43*Extractions!N43,"")</f>
        <v/>
      </c>
      <c r="E1668" s="388" t="inlineStr">
        <is>
          <t>€</t>
        </is>
      </c>
      <c r="F1668" s="388" t="n"/>
      <c r="G1668" s="388" t="n"/>
      <c r="H1668" s="388" t="n"/>
      <c r="I1668" s="388" t="n"/>
      <c r="J1668" s="388" t="n"/>
      <c r="K1668" s="388" t="n"/>
    </row>
    <row r="1669" ht="15" customHeight="1" s="389">
      <c r="A1669" s="737" t="n"/>
      <c r="B1669" s="655" t="inlineStr">
        <is>
          <t>-</t>
        </is>
      </c>
      <c r="C1669" s="388">
        <f>IF(OR(Extractions!L44=2115,Extractions!L44=8110),Extractions!D44,"")</f>
        <v/>
      </c>
      <c r="D1669" s="388">
        <f>IF(C1669&lt;&gt;"",Extractions!M44*Extractions!N44,"")</f>
        <v/>
      </c>
      <c r="E1669" s="388" t="inlineStr">
        <is>
          <t>€</t>
        </is>
      </c>
      <c r="F1669" s="388" t="n"/>
      <c r="G1669" s="388" t="n"/>
      <c r="H1669" s="388" t="n"/>
      <c r="I1669" s="388" t="n"/>
      <c r="J1669" s="388" t="n"/>
      <c r="K1669" s="388" t="n"/>
    </row>
    <row r="1670" ht="15" customHeight="1" s="389">
      <c r="A1670" s="737" t="n"/>
      <c r="B1670" s="655" t="inlineStr">
        <is>
          <t>-</t>
        </is>
      </c>
      <c r="C1670" s="388">
        <f>IF(OR(Extractions!L45=2115,Extractions!L45=8110),Extractions!D45,"")</f>
        <v/>
      </c>
      <c r="D1670" s="388">
        <f>IF(C1670&lt;&gt;"",Extractions!M45*Extractions!N45,"")</f>
        <v/>
      </c>
      <c r="E1670" s="388" t="inlineStr">
        <is>
          <t>€</t>
        </is>
      </c>
      <c r="F1670" s="388" t="n"/>
      <c r="G1670" s="388" t="n"/>
      <c r="H1670" s="388" t="n"/>
      <c r="I1670" s="388" t="n"/>
      <c r="J1670" s="388" t="n"/>
      <c r="K1670" s="388" t="n"/>
    </row>
    <row r="1671" ht="15" customHeight="1" s="389">
      <c r="A1671" s="737" t="n"/>
      <c r="B1671" s="655" t="inlineStr">
        <is>
          <t>-</t>
        </is>
      </c>
      <c r="C1671" s="388">
        <f>IF(OR(Extractions!L46=2115,Extractions!L46=8110),Extractions!D46,"")</f>
        <v/>
      </c>
      <c r="D1671" s="388">
        <f>IF(C1671&lt;&gt;"",Extractions!M46*Extractions!N46,"")</f>
        <v/>
      </c>
      <c r="E1671" s="388" t="inlineStr">
        <is>
          <t>€</t>
        </is>
      </c>
      <c r="F1671" s="388" t="n"/>
      <c r="G1671" s="388" t="n"/>
      <c r="H1671" s="388" t="n"/>
      <c r="I1671" s="388" t="n"/>
      <c r="J1671" s="388" t="n"/>
      <c r="K1671" s="388" t="n"/>
    </row>
    <row r="1672" ht="15" customHeight="1" s="389">
      <c r="A1672" s="737" t="n"/>
      <c r="B1672" s="655" t="inlineStr">
        <is>
          <t>-</t>
        </is>
      </c>
      <c r="C1672" s="388">
        <f>IF(OR(Extractions!L47=2115,Extractions!L47=8110),Extractions!D47,"")</f>
        <v/>
      </c>
      <c r="D1672" s="388">
        <f>IF(C1672&lt;&gt;"",Extractions!M47*Extractions!N47,"")</f>
        <v/>
      </c>
      <c r="E1672" s="388" t="inlineStr">
        <is>
          <t>€</t>
        </is>
      </c>
      <c r="F1672" s="388" t="n"/>
      <c r="G1672" s="388" t="n"/>
      <c r="H1672" s="388" t="n"/>
      <c r="I1672" s="388" t="n"/>
      <c r="J1672" s="388" t="n"/>
      <c r="K1672" s="388" t="n"/>
    </row>
    <row r="1673" ht="15" customHeight="1" s="389">
      <c r="A1673" s="737" t="n"/>
      <c r="B1673" s="655" t="inlineStr">
        <is>
          <t>-</t>
        </is>
      </c>
      <c r="C1673" s="388">
        <f>IF(OR(Extractions!L48=2115,Extractions!L48=8110),Extractions!D48,"")</f>
        <v/>
      </c>
      <c r="D1673" s="388">
        <f>IF(C1673&lt;&gt;"",Extractions!M48*Extractions!N48,"")</f>
        <v/>
      </c>
      <c r="E1673" s="388" t="inlineStr">
        <is>
          <t>€</t>
        </is>
      </c>
      <c r="F1673" s="388" t="n"/>
      <c r="G1673" s="388" t="n"/>
      <c r="H1673" s="388" t="n"/>
      <c r="I1673" s="388" t="n"/>
      <c r="J1673" s="388" t="n"/>
      <c r="K1673" s="388" t="n"/>
    </row>
    <row r="1674" ht="15" customHeight="1" s="389">
      <c r="A1674" s="737" t="n"/>
      <c r="B1674" s="655" t="inlineStr">
        <is>
          <t>-</t>
        </is>
      </c>
      <c r="C1674" s="388">
        <f>IF(OR(Extractions!L49=2115,Extractions!L49=8110),Extractions!D49,"")</f>
        <v/>
      </c>
      <c r="D1674" s="388">
        <f>IF(C1674&lt;&gt;"",Extractions!M49*Extractions!N49,"")</f>
        <v/>
      </c>
      <c r="E1674" s="388" t="inlineStr">
        <is>
          <t>€</t>
        </is>
      </c>
      <c r="F1674" s="388" t="n"/>
      <c r="G1674" s="388" t="n"/>
      <c r="H1674" s="388" t="n"/>
      <c r="I1674" s="388" t="n"/>
      <c r="J1674" s="388" t="n"/>
      <c r="K1674" s="388" t="n"/>
    </row>
    <row r="1675" ht="15" customHeight="1" s="389">
      <c r="A1675" s="737" t="n"/>
      <c r="B1675" s="655" t="inlineStr">
        <is>
          <t>-</t>
        </is>
      </c>
      <c r="C1675" s="388">
        <f>IF(OR(Extractions!L50=2115,Extractions!L50=8110),Extractions!D50,"")</f>
        <v/>
      </c>
      <c r="D1675" s="388">
        <f>IF(C1675&lt;&gt;"",Extractions!M50*Extractions!N50,"")</f>
        <v/>
      </c>
      <c r="E1675" s="388" t="inlineStr">
        <is>
          <t>€</t>
        </is>
      </c>
      <c r="F1675" s="388" t="n"/>
      <c r="G1675" s="388" t="n"/>
      <c r="H1675" s="388" t="n"/>
      <c r="I1675" s="388" t="n"/>
      <c r="J1675" s="388" t="n"/>
      <c r="K1675" s="388" t="n"/>
    </row>
    <row r="1676" ht="15" customHeight="1" s="389">
      <c r="A1676" s="737" t="n"/>
      <c r="B1676" s="655" t="inlineStr">
        <is>
          <t>-</t>
        </is>
      </c>
      <c r="C1676" s="388">
        <f>IF(OR(Extractions!L51=2115,Extractions!L51=8110),Extractions!D51,"")</f>
        <v/>
      </c>
      <c r="D1676" s="388">
        <f>IF(C1676&lt;&gt;"",Extractions!M51*Extractions!N51,"")</f>
        <v/>
      </c>
      <c r="E1676" s="388" t="inlineStr">
        <is>
          <t>€</t>
        </is>
      </c>
      <c r="F1676" s="388" t="n"/>
      <c r="G1676" s="388" t="n"/>
      <c r="H1676" s="388" t="n"/>
      <c r="I1676" s="388" t="n"/>
      <c r="J1676" s="388" t="n"/>
      <c r="K1676" s="388" t="n"/>
    </row>
    <row r="1677" ht="15" customHeight="1" s="389">
      <c r="A1677" s="737" t="n"/>
      <c r="B1677" s="655" t="inlineStr">
        <is>
          <t>-</t>
        </is>
      </c>
      <c r="C1677" s="388">
        <f>IF(OR(Extractions!L52=2115,Extractions!L52=8110),Extractions!D52,"")</f>
        <v/>
      </c>
      <c r="D1677" s="388">
        <f>IF(C1677&lt;&gt;"",Extractions!M52*Extractions!N52,"")</f>
        <v/>
      </c>
      <c r="E1677" s="388" t="inlineStr">
        <is>
          <t>€</t>
        </is>
      </c>
      <c r="F1677" s="388" t="n"/>
      <c r="G1677" s="388" t="n"/>
      <c r="H1677" s="388" t="n"/>
      <c r="I1677" s="388" t="n"/>
      <c r="J1677" s="388" t="n"/>
      <c r="K1677" s="388" t="n"/>
    </row>
    <row r="1678" ht="15" customHeight="1" s="389">
      <c r="A1678" s="737" t="n"/>
      <c r="B1678" s="655" t="inlineStr">
        <is>
          <t>-</t>
        </is>
      </c>
      <c r="C1678" s="388">
        <f>IF(OR(Extractions!L53=2115,Extractions!L53=8110),Extractions!D53,"")</f>
        <v/>
      </c>
      <c r="D1678" s="388">
        <f>IF(C1678&lt;&gt;"",Extractions!M53*Extractions!N53,"")</f>
        <v/>
      </c>
      <c r="E1678" s="388" t="inlineStr">
        <is>
          <t>€</t>
        </is>
      </c>
      <c r="F1678" s="388" t="n"/>
      <c r="G1678" s="388" t="n"/>
      <c r="H1678" s="388" t="n"/>
      <c r="I1678" s="388" t="n"/>
      <c r="J1678" s="388" t="n"/>
      <c r="K1678" s="388" t="n"/>
    </row>
    <row r="1679" ht="15" customHeight="1" s="389">
      <c r="A1679" s="737" t="n"/>
      <c r="B1679" s="655" t="inlineStr">
        <is>
          <t>-</t>
        </is>
      </c>
      <c r="C1679" s="388">
        <f>IF(OR(Extractions!L54=2115,Extractions!L54=8110),Extractions!D54,"")</f>
        <v/>
      </c>
      <c r="D1679" s="388">
        <f>IF(C1679&lt;&gt;"",Extractions!M54*Extractions!N54,"")</f>
        <v/>
      </c>
      <c r="E1679" s="388" t="inlineStr">
        <is>
          <t>€</t>
        </is>
      </c>
      <c r="F1679" s="388" t="n"/>
      <c r="G1679" s="388" t="n"/>
      <c r="H1679" s="388" t="n"/>
      <c r="I1679" s="388" t="n"/>
      <c r="J1679" s="388" t="n"/>
      <c r="K1679" s="388" t="n"/>
    </row>
    <row r="1680" ht="15" customHeight="1" s="389">
      <c r="A1680" s="737" t="n"/>
      <c r="B1680" s="655" t="inlineStr">
        <is>
          <t>-</t>
        </is>
      </c>
      <c r="C1680" s="388">
        <f>IF(OR(Extractions!L55=2115,Extractions!L55=8110),Extractions!D55,"")</f>
        <v/>
      </c>
      <c r="D1680" s="388">
        <f>IF(C1680&lt;&gt;"",Extractions!M55*Extractions!N55,"")</f>
        <v/>
      </c>
      <c r="E1680" s="388" t="inlineStr">
        <is>
          <t>€</t>
        </is>
      </c>
      <c r="F1680" s="388" t="n"/>
      <c r="G1680" s="388" t="n"/>
      <c r="H1680" s="388" t="n"/>
      <c r="I1680" s="388" t="n"/>
      <c r="J1680" s="388" t="n"/>
      <c r="K1680" s="388" t="n"/>
    </row>
    <row r="1681" ht="15" customHeight="1" s="389">
      <c r="A1681" s="737" t="n"/>
      <c r="B1681" s="655" t="inlineStr">
        <is>
          <t>-</t>
        </is>
      </c>
      <c r="C1681" s="388">
        <f>IF(OR(Extractions!L56=2115,Extractions!L56=8110),Extractions!D56,"")</f>
        <v/>
      </c>
      <c r="D1681" s="388">
        <f>IF(C1681&lt;&gt;"",Extractions!M56*Extractions!N56,"")</f>
        <v/>
      </c>
      <c r="E1681" s="388" t="inlineStr">
        <is>
          <t>€</t>
        </is>
      </c>
      <c r="F1681" s="388" t="n"/>
      <c r="G1681" s="388" t="n"/>
      <c r="H1681" s="388" t="n"/>
      <c r="I1681" s="388" t="n"/>
      <c r="J1681" s="388" t="n"/>
      <c r="K1681" s="388" t="n"/>
    </row>
    <row r="1682" ht="15" customHeight="1" s="389">
      <c r="A1682" s="737" t="n"/>
      <c r="B1682" s="655" t="inlineStr">
        <is>
          <t>-</t>
        </is>
      </c>
      <c r="C1682" s="388">
        <f>IF(OR(Extractions!L57=2115,Extractions!L57=8110),Extractions!D57,"")</f>
        <v/>
      </c>
      <c r="D1682" s="388">
        <f>IF(C1682&lt;&gt;"",Extractions!M57*Extractions!N57,"")</f>
        <v/>
      </c>
      <c r="E1682" s="388" t="inlineStr">
        <is>
          <t>€</t>
        </is>
      </c>
      <c r="F1682" s="388" t="n"/>
      <c r="G1682" s="388" t="n"/>
      <c r="H1682" s="388" t="n"/>
      <c r="I1682" s="388" t="n"/>
      <c r="J1682" s="388" t="n"/>
      <c r="K1682" s="388" t="n"/>
    </row>
    <row r="1683" ht="15" customHeight="1" s="389">
      <c r="A1683" s="737" t="n"/>
      <c r="B1683" s="655" t="inlineStr">
        <is>
          <t>-</t>
        </is>
      </c>
      <c r="C1683" s="388">
        <f>IF(OR(Extractions!L58=2115,Extractions!L58=8110),Extractions!D58,"")</f>
        <v/>
      </c>
      <c r="D1683" s="388">
        <f>IF(C1683&lt;&gt;"",Extractions!M58*Extractions!N58,"")</f>
        <v/>
      </c>
      <c r="E1683" s="388" t="inlineStr">
        <is>
          <t>€</t>
        </is>
      </c>
      <c r="F1683" s="388" t="n"/>
      <c r="G1683" s="388" t="n"/>
      <c r="H1683" s="388" t="n"/>
      <c r="I1683" s="388" t="n"/>
      <c r="J1683" s="388" t="n"/>
      <c r="K1683" s="388" t="n"/>
    </row>
    <row r="1684" ht="15" customHeight="1" s="389">
      <c r="A1684" s="737" t="n"/>
      <c r="B1684" s="655" t="inlineStr">
        <is>
          <t>-</t>
        </is>
      </c>
      <c r="C1684" s="388">
        <f>IF(OR(Extractions!L59=2115,Extractions!L59=8110),Extractions!D59,"")</f>
        <v/>
      </c>
      <c r="D1684" s="388">
        <f>IF(C1684&lt;&gt;"",Extractions!M59*Extractions!N59,"")</f>
        <v/>
      </c>
      <c r="E1684" s="388" t="inlineStr">
        <is>
          <t>€</t>
        </is>
      </c>
      <c r="F1684" s="388" t="n"/>
      <c r="G1684" s="388" t="n"/>
      <c r="H1684" s="388" t="n"/>
      <c r="I1684" s="388" t="n"/>
      <c r="J1684" s="388" t="n"/>
      <c r="K1684" s="388" t="n"/>
    </row>
    <row r="1685" ht="15" customHeight="1" s="389">
      <c r="A1685" s="737" t="n"/>
      <c r="B1685" s="655" t="inlineStr">
        <is>
          <t>-</t>
        </is>
      </c>
      <c r="C1685" s="388">
        <f>IF(OR(Extractions!L60=2115,Extractions!L60=8110),Extractions!D60,"")</f>
        <v/>
      </c>
      <c r="D1685" s="388">
        <f>IF(C1685&lt;&gt;"",Extractions!M60*Extractions!N60,"")</f>
        <v/>
      </c>
      <c r="E1685" s="388" t="inlineStr">
        <is>
          <t>€</t>
        </is>
      </c>
      <c r="F1685" s="388" t="n"/>
      <c r="G1685" s="388" t="n"/>
      <c r="H1685" s="388" t="n"/>
      <c r="I1685" s="388" t="n"/>
      <c r="J1685" s="388" t="n"/>
      <c r="K1685" s="388" t="n"/>
    </row>
    <row r="1686" ht="15" customHeight="1" s="389">
      <c r="A1686" s="737" t="n"/>
      <c r="B1686" s="655" t="inlineStr">
        <is>
          <t>-</t>
        </is>
      </c>
      <c r="C1686" s="388">
        <f>IF(OR(Extractions!L61=2115,Extractions!L61=8110),Extractions!D61,"")</f>
        <v/>
      </c>
      <c r="D1686" s="388">
        <f>IF(C1686&lt;&gt;"",Extractions!M61*Extractions!N61,"")</f>
        <v/>
      </c>
      <c r="E1686" s="388" t="inlineStr">
        <is>
          <t>€</t>
        </is>
      </c>
      <c r="F1686" s="388" t="n"/>
      <c r="G1686" s="388" t="n"/>
      <c r="H1686" s="388" t="n"/>
      <c r="I1686" s="388" t="n"/>
      <c r="J1686" s="388" t="n"/>
      <c r="K1686" s="388" t="n"/>
    </row>
    <row r="1687" ht="15" customHeight="1" s="389">
      <c r="A1687" s="737" t="n"/>
      <c r="B1687" s="655" t="inlineStr">
        <is>
          <t>-</t>
        </is>
      </c>
      <c r="C1687" s="388">
        <f>IF(OR(Extractions!L62=2115,Extractions!L62=8110),Extractions!D62,"")</f>
        <v/>
      </c>
      <c r="D1687" s="388">
        <f>IF(C1687&lt;&gt;"",Extractions!M62*Extractions!N62,"")</f>
        <v/>
      </c>
      <c r="E1687" s="388" t="inlineStr">
        <is>
          <t>€</t>
        </is>
      </c>
      <c r="F1687" s="388" t="n"/>
      <c r="G1687" s="388" t="n"/>
      <c r="H1687" s="388" t="n"/>
      <c r="I1687" s="388" t="n"/>
      <c r="J1687" s="388" t="n"/>
      <c r="K1687" s="388" t="n"/>
    </row>
    <row r="1688" ht="15" customHeight="1" s="389">
      <c r="A1688" s="737" t="n"/>
      <c r="B1688" s="655" t="inlineStr">
        <is>
          <t>-</t>
        </is>
      </c>
      <c r="C1688" s="388">
        <f>IF(OR(Extractions!L63=2115,Extractions!L63=8110),Extractions!D63,"")</f>
        <v/>
      </c>
      <c r="D1688" s="388">
        <f>IF(C1688&lt;&gt;"",Extractions!M63*Extractions!N63,"")</f>
        <v/>
      </c>
      <c r="E1688" s="388" t="inlineStr">
        <is>
          <t>€</t>
        </is>
      </c>
      <c r="F1688" s="388" t="n"/>
      <c r="G1688" s="388" t="n"/>
      <c r="H1688" s="388" t="n"/>
      <c r="I1688" s="388" t="n"/>
      <c r="J1688" s="388" t="n"/>
      <c r="K1688" s="388" t="n"/>
    </row>
    <row r="1689" ht="15" customHeight="1" s="389">
      <c r="A1689" s="737" t="n"/>
      <c r="B1689" s="655" t="inlineStr">
        <is>
          <t>-</t>
        </is>
      </c>
      <c r="C1689" s="388">
        <f>IF(OR(Extractions!L64=2115,Extractions!L64=8110),Extractions!D64,"")</f>
        <v/>
      </c>
      <c r="D1689" s="388">
        <f>IF(C1689&lt;&gt;"",Extractions!M64*Extractions!N64,"")</f>
        <v/>
      </c>
      <c r="E1689" s="388" t="inlineStr">
        <is>
          <t>€</t>
        </is>
      </c>
      <c r="F1689" s="388" t="n"/>
      <c r="G1689" s="388" t="n"/>
      <c r="H1689" s="388" t="n"/>
      <c r="I1689" s="388" t="n"/>
      <c r="J1689" s="388" t="n"/>
      <c r="K1689" s="388" t="n"/>
    </row>
    <row r="1690" ht="15" customHeight="1" s="389">
      <c r="A1690" s="737" t="n"/>
      <c r="B1690" s="655" t="inlineStr">
        <is>
          <t>-</t>
        </is>
      </c>
      <c r="C1690" s="388">
        <f>IF(OR(Extractions!L65=2115,Extractions!L65=8110),Extractions!D65,"")</f>
        <v/>
      </c>
      <c r="D1690" s="388">
        <f>IF(C1690&lt;&gt;"",Extractions!M65*Extractions!N65,"")</f>
        <v/>
      </c>
      <c r="E1690" s="388" t="inlineStr">
        <is>
          <t>€</t>
        </is>
      </c>
      <c r="F1690" s="388" t="n"/>
      <c r="G1690" s="388" t="n"/>
      <c r="H1690" s="388" t="n"/>
      <c r="I1690" s="388" t="n"/>
      <c r="J1690" s="388" t="n"/>
      <c r="K1690" s="388" t="n"/>
    </row>
    <row r="1691" ht="15" customHeight="1" s="389">
      <c r="A1691" s="737" t="n"/>
      <c r="B1691" s="655" t="inlineStr">
        <is>
          <t>-</t>
        </is>
      </c>
      <c r="C1691" s="388">
        <f>IF(OR(Extractions!L66=2115,Extractions!L66=8110),Extractions!D66,"")</f>
        <v/>
      </c>
      <c r="D1691" s="388">
        <f>IF(C1691&lt;&gt;"",Extractions!M66*Extractions!N66,"")</f>
        <v/>
      </c>
      <c r="E1691" s="388" t="inlineStr">
        <is>
          <t>€</t>
        </is>
      </c>
      <c r="F1691" s="388" t="n"/>
      <c r="G1691" s="388" t="n"/>
      <c r="H1691" s="388" t="n"/>
      <c r="I1691" s="388" t="n"/>
      <c r="J1691" s="388" t="n"/>
      <c r="K1691" s="388" t="n"/>
    </row>
    <row r="1692" ht="15" customHeight="1" s="389">
      <c r="A1692" s="737" t="n"/>
      <c r="B1692" s="655" t="inlineStr">
        <is>
          <t>-</t>
        </is>
      </c>
      <c r="C1692" s="388">
        <f>IF(OR(Extractions!L67=2115,Extractions!L67=8110),Extractions!D67,"")</f>
        <v/>
      </c>
      <c r="D1692" s="388">
        <f>IF(C1692&lt;&gt;"",Extractions!M67*Extractions!N67,"")</f>
        <v/>
      </c>
      <c r="E1692" s="388" t="inlineStr">
        <is>
          <t>€</t>
        </is>
      </c>
      <c r="F1692" s="388" t="n"/>
      <c r="G1692" s="388" t="n"/>
      <c r="H1692" s="388" t="n"/>
      <c r="I1692" s="388" t="n"/>
      <c r="J1692" s="388" t="n"/>
      <c r="K1692" s="388" t="n"/>
    </row>
    <row r="1693" ht="15" customHeight="1" s="389">
      <c r="A1693" s="737" t="n"/>
      <c r="B1693" s="655" t="inlineStr">
        <is>
          <t>-</t>
        </is>
      </c>
      <c r="C1693" s="388">
        <f>IF(OR(Extractions!L68=2115,Extractions!L68=8110),Extractions!D68,"")</f>
        <v/>
      </c>
      <c r="D1693" s="388">
        <f>IF(C1693&lt;&gt;"",Extractions!M68*Extractions!N68,"")</f>
        <v/>
      </c>
      <c r="E1693" s="388" t="inlineStr">
        <is>
          <t>€</t>
        </is>
      </c>
      <c r="F1693" s="388" t="n"/>
      <c r="G1693" s="388" t="n"/>
      <c r="H1693" s="388" t="n"/>
      <c r="I1693" s="388" t="n"/>
      <c r="J1693" s="388" t="n"/>
      <c r="K1693" s="388" t="n"/>
    </row>
    <row r="1694" ht="15" customHeight="1" s="389">
      <c r="A1694" s="737" t="n"/>
      <c r="B1694" s="655" t="inlineStr">
        <is>
          <t>-</t>
        </is>
      </c>
      <c r="C1694" s="388">
        <f>IF(OR(Extractions!L69=2115,Extractions!L69=8110),Extractions!D69,"")</f>
        <v/>
      </c>
      <c r="D1694" s="388">
        <f>IF(C1694&lt;&gt;"",Extractions!M69*Extractions!N69,"")</f>
        <v/>
      </c>
      <c r="E1694" s="388" t="inlineStr">
        <is>
          <t>€</t>
        </is>
      </c>
      <c r="F1694" s="388" t="n"/>
      <c r="G1694" s="388" t="n"/>
      <c r="H1694" s="388" t="n"/>
      <c r="I1694" s="388" t="n"/>
      <c r="J1694" s="388" t="n"/>
      <c r="K1694" s="388" t="n"/>
    </row>
    <row r="1695" ht="15" customHeight="1" s="389">
      <c r="A1695" s="737" t="n"/>
      <c r="B1695" s="655" t="inlineStr">
        <is>
          <t>-</t>
        </is>
      </c>
      <c r="C1695" s="388">
        <f>IF(OR(Extractions!L70=2115,Extractions!L70=8110),Extractions!D70,"")</f>
        <v/>
      </c>
      <c r="D1695" s="388">
        <f>IF(C1695&lt;&gt;"",Extractions!M70*Extractions!N70,"")</f>
        <v/>
      </c>
      <c r="E1695" s="388" t="inlineStr">
        <is>
          <t>€</t>
        </is>
      </c>
      <c r="F1695" s="388" t="n"/>
      <c r="G1695" s="388" t="n"/>
      <c r="H1695" s="388" t="n"/>
      <c r="I1695" s="388" t="n"/>
      <c r="J1695" s="388" t="n"/>
      <c r="K1695" s="388" t="n"/>
    </row>
    <row r="1696" ht="15" customHeight="1" s="389">
      <c r="A1696" s="737" t="n"/>
      <c r="B1696" s="655" t="inlineStr">
        <is>
          <t>-</t>
        </is>
      </c>
      <c r="C1696" s="388">
        <f>IF(OR(Extractions!L71=2115,Extractions!L71=8110),Extractions!D71,"")</f>
        <v/>
      </c>
      <c r="D1696" s="388">
        <f>IF(C1696&lt;&gt;"",Extractions!M71*Extractions!N71,"")</f>
        <v/>
      </c>
      <c r="E1696" s="388" t="inlineStr">
        <is>
          <t>€</t>
        </is>
      </c>
      <c r="F1696" s="388" t="n"/>
      <c r="G1696" s="388" t="n"/>
      <c r="H1696" s="388" t="n"/>
      <c r="I1696" s="388" t="n"/>
      <c r="J1696" s="388" t="n"/>
      <c r="K1696" s="388" t="n"/>
    </row>
    <row r="1697" ht="15" customHeight="1" s="389">
      <c r="A1697" s="737" t="n"/>
      <c r="B1697" s="655" t="inlineStr">
        <is>
          <t>-</t>
        </is>
      </c>
      <c r="C1697" s="388">
        <f>IF(OR(Extractions!L72=2115,Extractions!L72=8110),Extractions!D72,"")</f>
        <v/>
      </c>
      <c r="D1697" s="388">
        <f>IF(C1697&lt;&gt;"",Extractions!M72*Extractions!N72,"")</f>
        <v/>
      </c>
      <c r="E1697" s="388" t="inlineStr">
        <is>
          <t>€</t>
        </is>
      </c>
      <c r="F1697" s="388" t="n"/>
      <c r="G1697" s="388" t="n"/>
      <c r="H1697" s="388" t="n"/>
      <c r="I1697" s="388" t="n"/>
      <c r="J1697" s="388" t="n"/>
      <c r="K1697" s="388" t="n"/>
    </row>
    <row r="1698" ht="15" customHeight="1" s="389">
      <c r="A1698" s="737" t="n"/>
      <c r="B1698" s="655" t="inlineStr">
        <is>
          <t>-</t>
        </is>
      </c>
      <c r="C1698" s="388">
        <f>IF(OR(Extractions!L73=2115,Extractions!L73=8110),Extractions!D73,"")</f>
        <v/>
      </c>
      <c r="D1698" s="388">
        <f>IF(C1698&lt;&gt;"",Extractions!M73*Extractions!N73,"")</f>
        <v/>
      </c>
      <c r="E1698" s="388" t="inlineStr">
        <is>
          <t>€</t>
        </is>
      </c>
      <c r="F1698" s="388" t="n"/>
      <c r="G1698" s="388" t="n"/>
      <c r="H1698" s="388" t="n"/>
      <c r="I1698" s="388" t="n"/>
      <c r="J1698" s="388" t="n"/>
      <c r="K1698" s="388" t="n"/>
    </row>
    <row r="1699" ht="15" customHeight="1" s="389">
      <c r="A1699" s="737" t="n"/>
      <c r="B1699" s="655" t="inlineStr">
        <is>
          <t>-</t>
        </is>
      </c>
      <c r="C1699" s="388">
        <f>IF(OR(Extractions!L74=2115,Extractions!L74=8110),Extractions!D74,"")</f>
        <v/>
      </c>
      <c r="D1699" s="388">
        <f>IF(C1699&lt;&gt;"",Extractions!M74*Extractions!N74,"")</f>
        <v/>
      </c>
      <c r="E1699" s="388" t="inlineStr">
        <is>
          <t>€</t>
        </is>
      </c>
      <c r="F1699" s="388" t="n"/>
      <c r="G1699" s="388" t="n"/>
      <c r="H1699" s="388" t="n"/>
      <c r="I1699" s="388" t="n"/>
      <c r="J1699" s="388" t="n"/>
      <c r="K1699" s="388" t="n"/>
    </row>
    <row r="1700" ht="15" customHeight="1" s="389">
      <c r="A1700" s="737" t="n"/>
      <c r="B1700" s="655" t="inlineStr">
        <is>
          <t>-</t>
        </is>
      </c>
      <c r="C1700" s="388">
        <f>IF(OR(Extractions!L75=2115,Extractions!L75=8110),Extractions!D75,"")</f>
        <v/>
      </c>
      <c r="D1700" s="388">
        <f>IF(C1700&lt;&gt;"",Extractions!M75*Extractions!N75,"")</f>
        <v/>
      </c>
      <c r="E1700" s="388" t="inlineStr">
        <is>
          <t>€</t>
        </is>
      </c>
      <c r="F1700" s="388" t="n"/>
      <c r="G1700" s="388" t="n"/>
      <c r="H1700" s="388" t="n"/>
      <c r="I1700" s="388" t="n"/>
      <c r="J1700" s="388" t="n"/>
      <c r="K1700" s="388" t="n"/>
    </row>
    <row r="1701" ht="15" customHeight="1" s="389">
      <c r="A1701" s="737" t="n"/>
      <c r="B1701" s="655" t="inlineStr">
        <is>
          <t>-</t>
        </is>
      </c>
      <c r="C1701" s="388">
        <f>IF(OR(Extractions!L76=2115,Extractions!L76=8110),Extractions!D76,"")</f>
        <v/>
      </c>
      <c r="D1701" s="388">
        <f>IF(C1701&lt;&gt;"",Extractions!M76*Extractions!N76,"")</f>
        <v/>
      </c>
      <c r="E1701" s="388" t="inlineStr">
        <is>
          <t>€</t>
        </is>
      </c>
      <c r="F1701" s="388" t="n"/>
      <c r="G1701" s="388" t="n"/>
      <c r="H1701" s="388" t="n"/>
      <c r="I1701" s="388" t="n"/>
      <c r="J1701" s="388" t="n"/>
      <c r="K1701" s="388" t="n"/>
    </row>
    <row r="1702" ht="15" customHeight="1" s="389">
      <c r="A1702" s="737" t="n"/>
      <c r="B1702" s="655" t="inlineStr">
        <is>
          <t>-</t>
        </is>
      </c>
      <c r="C1702" s="388">
        <f>IF(OR(Extractions!L77=2115,Extractions!L77=8110),Extractions!D77,"")</f>
        <v/>
      </c>
      <c r="D1702" s="388">
        <f>IF(C1702&lt;&gt;"",Extractions!M77*Extractions!N77,"")</f>
        <v/>
      </c>
      <c r="E1702" s="388" t="inlineStr">
        <is>
          <t>€</t>
        </is>
      </c>
      <c r="F1702" s="388" t="n"/>
      <c r="G1702" s="388" t="n"/>
      <c r="H1702" s="388" t="n"/>
      <c r="I1702" s="388" t="n"/>
      <c r="J1702" s="388" t="n"/>
      <c r="K1702" s="388" t="n"/>
    </row>
    <row r="1703" ht="15" customHeight="1" s="389">
      <c r="A1703" s="737" t="n"/>
      <c r="B1703" s="655" t="inlineStr">
        <is>
          <t>-</t>
        </is>
      </c>
      <c r="C1703" s="388">
        <f>IF(OR(Extractions!L78=2115,Extractions!L78=8110),Extractions!D78,"")</f>
        <v/>
      </c>
      <c r="D1703" s="388">
        <f>IF(C1703&lt;&gt;"",Extractions!M78*Extractions!N78,"")</f>
        <v/>
      </c>
      <c r="E1703" s="388" t="inlineStr">
        <is>
          <t>€</t>
        </is>
      </c>
      <c r="F1703" s="388" t="n"/>
      <c r="G1703" s="388" t="n"/>
      <c r="H1703" s="388" t="n"/>
      <c r="I1703" s="388" t="n"/>
      <c r="J1703" s="388" t="n"/>
      <c r="K1703" s="388" t="n"/>
    </row>
    <row r="1704" ht="15" customHeight="1" s="389">
      <c r="A1704" s="737" t="n"/>
      <c r="B1704" s="655" t="inlineStr">
        <is>
          <t>-</t>
        </is>
      </c>
      <c r="C1704" s="388">
        <f>IF(OR(Extractions!L79=2115,Extractions!L79=8110),Extractions!D79,"")</f>
        <v/>
      </c>
      <c r="D1704" s="388">
        <f>IF(C1704&lt;&gt;"",Extractions!M79*Extractions!N79,"")</f>
        <v/>
      </c>
      <c r="E1704" s="388" t="inlineStr">
        <is>
          <t>€</t>
        </is>
      </c>
      <c r="F1704" s="388" t="n"/>
      <c r="G1704" s="388" t="n"/>
      <c r="H1704" s="388" t="n"/>
      <c r="I1704" s="388" t="n"/>
      <c r="J1704" s="388" t="n"/>
      <c r="K1704" s="388" t="n"/>
    </row>
    <row r="1705" ht="15" customHeight="1" s="389">
      <c r="A1705" s="737" t="n"/>
      <c r="B1705" s="655" t="inlineStr">
        <is>
          <t>-</t>
        </is>
      </c>
      <c r="C1705" s="388">
        <f>IF(OR(Extractions!L80=2115,Extractions!L80=8110),Extractions!D80,"")</f>
        <v/>
      </c>
      <c r="D1705" s="388">
        <f>IF(C1705&lt;&gt;"",Extractions!M80*Extractions!N80,"")</f>
        <v/>
      </c>
      <c r="E1705" s="388" t="inlineStr">
        <is>
          <t>€</t>
        </is>
      </c>
      <c r="F1705" s="388" t="n"/>
      <c r="G1705" s="388" t="n"/>
      <c r="H1705" s="388" t="n"/>
      <c r="I1705" s="388" t="n"/>
      <c r="J1705" s="388" t="n"/>
      <c r="K1705" s="388" t="n"/>
    </row>
    <row r="1706" ht="15" customHeight="1" s="389">
      <c r="A1706" s="737" t="n"/>
      <c r="B1706" s="655" t="inlineStr">
        <is>
          <t>-</t>
        </is>
      </c>
      <c r="C1706" s="388">
        <f>IF(OR(Extractions!L81=2115,Extractions!L81=8110),Extractions!D81,"")</f>
        <v/>
      </c>
      <c r="D1706" s="388">
        <f>IF(C1706&lt;&gt;"",Extractions!M81*Extractions!N81,"")</f>
        <v/>
      </c>
      <c r="E1706" s="388" t="inlineStr">
        <is>
          <t>€</t>
        </is>
      </c>
      <c r="F1706" s="388" t="n"/>
      <c r="G1706" s="388" t="n"/>
      <c r="H1706" s="388" t="n"/>
      <c r="I1706" s="388" t="n"/>
      <c r="J1706" s="388" t="n"/>
      <c r="K1706" s="388" t="n"/>
    </row>
    <row r="1707" ht="15" customHeight="1" s="389">
      <c r="A1707" s="737" t="n"/>
      <c r="B1707" s="655" t="inlineStr">
        <is>
          <t>-</t>
        </is>
      </c>
      <c r="C1707" s="388">
        <f>IF(OR(Extractions!L82=2115,Extractions!L82=8110),Extractions!D82,"")</f>
        <v/>
      </c>
      <c r="D1707" s="388">
        <f>IF(C1707&lt;&gt;"",Extractions!M82*Extractions!N82,"")</f>
        <v/>
      </c>
      <c r="E1707" s="388" t="inlineStr">
        <is>
          <t>€</t>
        </is>
      </c>
      <c r="F1707" s="388" t="n"/>
      <c r="G1707" s="388" t="n"/>
      <c r="H1707" s="388" t="n"/>
      <c r="I1707" s="388" t="n"/>
      <c r="J1707" s="388" t="n"/>
      <c r="K1707" s="388" t="n"/>
    </row>
    <row r="1708" ht="15" customHeight="1" s="389">
      <c r="A1708" s="737" t="n"/>
      <c r="B1708" s="655" t="inlineStr">
        <is>
          <t>-</t>
        </is>
      </c>
      <c r="C1708" s="388">
        <f>IF(OR(Extractions!L83=2115,Extractions!L83=8110),Extractions!D83,"")</f>
        <v/>
      </c>
      <c r="D1708" s="388">
        <f>IF(C1708&lt;&gt;"",Extractions!M83*Extractions!N83,"")</f>
        <v/>
      </c>
      <c r="E1708" s="388" t="inlineStr">
        <is>
          <t>€</t>
        </is>
      </c>
      <c r="F1708" s="388" t="n"/>
      <c r="G1708" s="388" t="n"/>
      <c r="H1708" s="388" t="n"/>
      <c r="I1708" s="388" t="n"/>
      <c r="J1708" s="388" t="n"/>
      <c r="K1708" s="388" t="n"/>
    </row>
    <row r="1709" ht="15" customHeight="1" s="389">
      <c r="A1709" s="737" t="n"/>
      <c r="B1709" s="655" t="inlineStr">
        <is>
          <t>-</t>
        </is>
      </c>
      <c r="C1709" s="388">
        <f>IF(OR(Extractions!L84=2115,Extractions!L84=8110),Extractions!D84,"")</f>
        <v/>
      </c>
      <c r="D1709" s="388">
        <f>IF(C1709&lt;&gt;"",Extractions!M84*Extractions!N84,"")</f>
        <v/>
      </c>
      <c r="E1709" s="388" t="inlineStr">
        <is>
          <t>€</t>
        </is>
      </c>
      <c r="F1709" s="388" t="n"/>
      <c r="G1709" s="388" t="n"/>
      <c r="H1709" s="388" t="n"/>
      <c r="I1709" s="388" t="n"/>
      <c r="J1709" s="388" t="n"/>
      <c r="K1709" s="388" t="n"/>
    </row>
    <row r="1710" ht="15" customHeight="1" s="389">
      <c r="A1710" s="737" t="n"/>
      <c r="B1710" s="655" t="inlineStr">
        <is>
          <t>-</t>
        </is>
      </c>
      <c r="C1710" s="388">
        <f>IF(OR(Extractions!L85=2115,Extractions!L85=8110),Extractions!D85,"")</f>
        <v/>
      </c>
      <c r="D1710" s="388">
        <f>IF(C1710&lt;&gt;"",Extractions!M85*Extractions!N85,"")</f>
        <v/>
      </c>
      <c r="E1710" s="388" t="inlineStr">
        <is>
          <t>€</t>
        </is>
      </c>
      <c r="F1710" s="388" t="n"/>
      <c r="G1710" s="388" t="n"/>
      <c r="H1710" s="388" t="n"/>
      <c r="I1710" s="388" t="n"/>
      <c r="J1710" s="388" t="n"/>
      <c r="K1710" s="388" t="n"/>
    </row>
    <row r="1711" ht="15" customHeight="1" s="389">
      <c r="A1711" s="737" t="n"/>
      <c r="B1711" s="655" t="inlineStr">
        <is>
          <t>-</t>
        </is>
      </c>
      <c r="C1711" s="388">
        <f>IF(OR(Extractions!L86=2115,Extractions!L86=8110),Extractions!D86,"")</f>
        <v/>
      </c>
      <c r="D1711" s="388">
        <f>IF(C1711&lt;&gt;"",Extractions!M86*Extractions!N86,"")</f>
        <v/>
      </c>
      <c r="E1711" s="388" t="inlineStr">
        <is>
          <t>€</t>
        </is>
      </c>
      <c r="F1711" s="388" t="n"/>
      <c r="G1711" s="388" t="n"/>
      <c r="H1711" s="388" t="n"/>
      <c r="I1711" s="388" t="n"/>
      <c r="J1711" s="388" t="n"/>
      <c r="K1711" s="388" t="n"/>
    </row>
    <row r="1712" ht="15" customHeight="1" s="389">
      <c r="A1712" s="737" t="n"/>
      <c r="B1712" s="655" t="inlineStr">
        <is>
          <t>-</t>
        </is>
      </c>
      <c r="C1712" s="388">
        <f>IF(OR(Extractions!L87=2115,Extractions!L87=8110),Extractions!D87,"")</f>
        <v/>
      </c>
      <c r="D1712" s="388">
        <f>IF(C1712&lt;&gt;"",Extractions!M87*Extractions!N87,"")</f>
        <v/>
      </c>
      <c r="E1712" s="388" t="inlineStr">
        <is>
          <t>€</t>
        </is>
      </c>
      <c r="F1712" s="388" t="n"/>
      <c r="G1712" s="388" t="n"/>
      <c r="H1712" s="388" t="n"/>
      <c r="I1712" s="388" t="n"/>
      <c r="J1712" s="388" t="n"/>
      <c r="K1712" s="388" t="n"/>
    </row>
    <row r="1713" ht="15" customHeight="1" s="389">
      <c r="A1713" s="737" t="n"/>
      <c r="B1713" s="655" t="inlineStr">
        <is>
          <t>-</t>
        </is>
      </c>
      <c r="C1713" s="388">
        <f>IF(OR(Extractions!L88=2115,Extractions!L88=8110),Extractions!D88,"")</f>
        <v/>
      </c>
      <c r="D1713" s="388">
        <f>IF(C1713&lt;&gt;"",Extractions!M88*Extractions!N88,"")</f>
        <v/>
      </c>
      <c r="E1713" s="388" t="inlineStr">
        <is>
          <t>€</t>
        </is>
      </c>
      <c r="F1713" s="388" t="n"/>
      <c r="G1713" s="388" t="n"/>
      <c r="H1713" s="388" t="n"/>
      <c r="I1713" s="388" t="n"/>
      <c r="J1713" s="388" t="n"/>
      <c r="K1713" s="388" t="n"/>
    </row>
    <row r="1714" ht="15" customHeight="1" s="389">
      <c r="A1714" s="737" t="n"/>
      <c r="B1714" s="655" t="inlineStr">
        <is>
          <t>-</t>
        </is>
      </c>
      <c r="C1714" s="388">
        <f>IF(OR(Extractions!L89=2115,Extractions!L89=8110),Extractions!D89,"")</f>
        <v/>
      </c>
      <c r="D1714" s="388">
        <f>IF(C1714&lt;&gt;"",Extractions!M89*Extractions!N89,"")</f>
        <v/>
      </c>
      <c r="E1714" s="388" t="inlineStr">
        <is>
          <t>€</t>
        </is>
      </c>
      <c r="F1714" s="388" t="n"/>
      <c r="G1714" s="388" t="n"/>
      <c r="H1714" s="388" t="n"/>
      <c r="I1714" s="388" t="n"/>
      <c r="J1714" s="388" t="n"/>
      <c r="K1714" s="388" t="n"/>
    </row>
    <row r="1715" ht="15" customHeight="1" s="389">
      <c r="A1715" s="737" t="n"/>
      <c r="B1715" s="655" t="inlineStr">
        <is>
          <t>-</t>
        </is>
      </c>
      <c r="C1715" s="388">
        <f>IF(OR(Extractions!L90=2115,Extractions!L90=8110),Extractions!D90,"")</f>
        <v/>
      </c>
      <c r="D1715" s="388">
        <f>IF(C1715&lt;&gt;"",Extractions!M90*Extractions!N90,"")</f>
        <v/>
      </c>
      <c r="E1715" s="388" t="inlineStr">
        <is>
          <t>€</t>
        </is>
      </c>
      <c r="F1715" s="388" t="n"/>
      <c r="G1715" s="388" t="n"/>
      <c r="H1715" s="388" t="n"/>
      <c r="I1715" s="388" t="n"/>
      <c r="J1715" s="388" t="n"/>
      <c r="K1715" s="388" t="n"/>
    </row>
    <row r="1716" ht="15" customHeight="1" s="389">
      <c r="A1716" s="737" t="n"/>
      <c r="B1716" s="655" t="inlineStr">
        <is>
          <t>-</t>
        </is>
      </c>
      <c r="C1716" s="388">
        <f>IF(OR(Extractions!L91=2115,Extractions!L91=8110),Extractions!D91,"")</f>
        <v/>
      </c>
      <c r="D1716" s="388">
        <f>IF(C1716&lt;&gt;"",Extractions!M91*Extractions!N91,"")</f>
        <v/>
      </c>
      <c r="E1716" s="388" t="inlineStr">
        <is>
          <t>€</t>
        </is>
      </c>
      <c r="F1716" s="388" t="n"/>
      <c r="G1716" s="388" t="n"/>
      <c r="H1716" s="388" t="n"/>
      <c r="I1716" s="388" t="n"/>
      <c r="J1716" s="388" t="n"/>
      <c r="K1716" s="388" t="n"/>
    </row>
    <row r="1717" ht="15" customHeight="1" s="389">
      <c r="A1717" s="737" t="n"/>
      <c r="B1717" s="655" t="inlineStr">
        <is>
          <t>-</t>
        </is>
      </c>
      <c r="C1717" s="388">
        <f>IF(OR(Extractions!L92=2115,Extractions!L92=8110),Extractions!D92,"")</f>
        <v/>
      </c>
      <c r="D1717" s="388">
        <f>IF(C1717&lt;&gt;"",Extractions!M92*Extractions!N92,"")</f>
        <v/>
      </c>
      <c r="E1717" s="388" t="inlineStr">
        <is>
          <t>€</t>
        </is>
      </c>
      <c r="F1717" s="388" t="n"/>
      <c r="G1717" s="388" t="n"/>
      <c r="H1717" s="388" t="n"/>
      <c r="I1717" s="388" t="n"/>
      <c r="J1717" s="388" t="n"/>
      <c r="K1717" s="388" t="n"/>
    </row>
    <row r="1718" ht="15" customHeight="1" s="389">
      <c r="A1718" s="737" t="n"/>
      <c r="B1718" s="655" t="inlineStr">
        <is>
          <t>-</t>
        </is>
      </c>
      <c r="C1718" s="388">
        <f>IF(OR(Extractions!L93=2115,Extractions!L93=8110),Extractions!D93,"")</f>
        <v/>
      </c>
      <c r="D1718" s="388">
        <f>IF(C1718&lt;&gt;"",Extractions!M93*Extractions!N93,"")</f>
        <v/>
      </c>
      <c r="E1718" s="388" t="inlineStr">
        <is>
          <t>€</t>
        </is>
      </c>
      <c r="F1718" s="388" t="n"/>
      <c r="G1718" s="388" t="n"/>
      <c r="H1718" s="388" t="n"/>
      <c r="I1718" s="388" t="n"/>
      <c r="J1718" s="388" t="n"/>
      <c r="K1718" s="388" t="n"/>
    </row>
    <row r="1719" ht="15" customHeight="1" s="389">
      <c r="A1719" s="737" t="n"/>
      <c r="B1719" s="655" t="inlineStr">
        <is>
          <t>-</t>
        </is>
      </c>
      <c r="C1719" s="388">
        <f>IF(OR(Extractions!L94=2115,Extractions!L94=8110),Extractions!D94,"")</f>
        <v/>
      </c>
      <c r="D1719" s="388">
        <f>IF(C1719&lt;&gt;"",Extractions!M94*Extractions!N94,"")</f>
        <v/>
      </c>
      <c r="E1719" s="388" t="inlineStr">
        <is>
          <t>€</t>
        </is>
      </c>
      <c r="F1719" s="388" t="n"/>
      <c r="G1719" s="388" t="n"/>
      <c r="H1719" s="388" t="n"/>
      <c r="I1719" s="388" t="n"/>
      <c r="J1719" s="388" t="n"/>
      <c r="K1719" s="388" t="n"/>
    </row>
    <row r="1720" ht="15" customHeight="1" s="389">
      <c r="A1720" s="737" t="n"/>
      <c r="B1720" s="655" t="inlineStr">
        <is>
          <t>-</t>
        </is>
      </c>
      <c r="C1720" s="388">
        <f>IF(OR(Extractions!L95=2115,Extractions!L95=8110),Extractions!D95,"")</f>
        <v/>
      </c>
      <c r="D1720" s="388">
        <f>IF(C1720&lt;&gt;"",Extractions!M95*Extractions!N95,"")</f>
        <v/>
      </c>
      <c r="E1720" s="388" t="inlineStr">
        <is>
          <t>€</t>
        </is>
      </c>
      <c r="F1720" s="388" t="n"/>
      <c r="G1720" s="388" t="n"/>
      <c r="H1720" s="388" t="n"/>
      <c r="I1720" s="388" t="n"/>
      <c r="J1720" s="388" t="n"/>
      <c r="K1720" s="388" t="n"/>
    </row>
    <row r="1721" ht="15" customHeight="1" s="389">
      <c r="A1721" s="737" t="n"/>
      <c r="B1721" s="655" t="inlineStr">
        <is>
          <t>-</t>
        </is>
      </c>
      <c r="C1721" s="388">
        <f>IF(OR(Extractions!L96=2115,Extractions!L96=8110),Extractions!D96,"")</f>
        <v/>
      </c>
      <c r="D1721" s="388">
        <f>IF(C1721&lt;&gt;"",Extractions!M96*Extractions!N96,"")</f>
        <v/>
      </c>
      <c r="E1721" s="388" t="inlineStr">
        <is>
          <t>€</t>
        </is>
      </c>
      <c r="F1721" s="388" t="n"/>
      <c r="G1721" s="388" t="n"/>
      <c r="H1721" s="388" t="n"/>
      <c r="I1721" s="388" t="n"/>
      <c r="J1721" s="388" t="n"/>
      <c r="K1721" s="388" t="n"/>
    </row>
    <row r="1722" ht="15" customHeight="1" s="389">
      <c r="A1722" s="737" t="n"/>
      <c r="B1722" s="655" t="inlineStr">
        <is>
          <t>-</t>
        </is>
      </c>
      <c r="C1722" s="388">
        <f>IF(OR(Extractions!L97=2115,Extractions!L97=8110),Extractions!D97,"")</f>
        <v/>
      </c>
      <c r="D1722" s="388">
        <f>IF(C1722&lt;&gt;"",Extractions!M97*Extractions!N97,"")</f>
        <v/>
      </c>
      <c r="E1722" s="388" t="inlineStr">
        <is>
          <t>€</t>
        </is>
      </c>
      <c r="F1722" s="388" t="n"/>
      <c r="G1722" s="388" t="n"/>
      <c r="H1722" s="388" t="n"/>
      <c r="I1722" s="388" t="n"/>
      <c r="J1722" s="388" t="n"/>
      <c r="K1722" s="388" t="n"/>
    </row>
    <row r="1723" ht="15" customHeight="1" s="389">
      <c r="A1723" s="737" t="n"/>
      <c r="B1723" s="655" t="inlineStr">
        <is>
          <t>-</t>
        </is>
      </c>
      <c r="C1723" s="388">
        <f>IF(OR(Extractions!L98=2115,Extractions!L98=8110),Extractions!D98,"")</f>
        <v/>
      </c>
      <c r="D1723" s="388">
        <f>IF(C1723&lt;&gt;"",Extractions!M98*Extractions!N98,"")</f>
        <v/>
      </c>
      <c r="E1723" s="388" t="inlineStr">
        <is>
          <t>€</t>
        </is>
      </c>
      <c r="F1723" s="388" t="n"/>
      <c r="G1723" s="388" t="n"/>
      <c r="H1723" s="388" t="n"/>
      <c r="I1723" s="388" t="n"/>
      <c r="J1723" s="388" t="n"/>
      <c r="K1723" s="388" t="n"/>
    </row>
    <row r="1724" ht="15" customHeight="1" s="389">
      <c r="A1724" s="737" t="n"/>
      <c r="B1724" s="655" t="inlineStr">
        <is>
          <t>-</t>
        </is>
      </c>
      <c r="C1724" s="388">
        <f>IF(OR(Extractions!L99=2115,Extractions!L99=8110),Extractions!D99,"")</f>
        <v/>
      </c>
      <c r="D1724" s="388">
        <f>IF(C1724&lt;&gt;"",Extractions!M99*Extractions!N99,"")</f>
        <v/>
      </c>
      <c r="E1724" s="388" t="inlineStr">
        <is>
          <t>€</t>
        </is>
      </c>
      <c r="F1724" s="388" t="n"/>
      <c r="G1724" s="388" t="n"/>
      <c r="H1724" s="388" t="n"/>
      <c r="I1724" s="388" t="n"/>
      <c r="J1724" s="388" t="n"/>
      <c r="K1724" s="388" t="n"/>
    </row>
    <row r="1725" ht="15" customHeight="1" s="389">
      <c r="A1725" s="737" t="n"/>
      <c r="B1725" s="655" t="inlineStr">
        <is>
          <t>-</t>
        </is>
      </c>
      <c r="C1725" s="388">
        <f>IF(OR(Extractions!L100=2115,Extractions!L100=8110),Extractions!D100,"")</f>
        <v/>
      </c>
      <c r="D1725" s="388">
        <f>IF(C1725&lt;&gt;"",Extractions!M100*Extractions!N100,"")</f>
        <v/>
      </c>
      <c r="E1725" s="388" t="inlineStr">
        <is>
          <t>€</t>
        </is>
      </c>
      <c r="F1725" s="388" t="n"/>
      <c r="G1725" s="388" t="n"/>
      <c r="H1725" s="388" t="n"/>
      <c r="I1725" s="388" t="n"/>
      <c r="J1725" s="388" t="n"/>
      <c r="K1725" s="388" t="n"/>
    </row>
    <row r="1726" ht="15" customHeight="1" s="389">
      <c r="A1726" s="737" t="n"/>
      <c r="B1726" s="655" t="inlineStr">
        <is>
          <t>-</t>
        </is>
      </c>
      <c r="C1726" s="388">
        <f>IF(OR(Extractions!L101=2115,Extractions!L101=8110),Extractions!D101,"")</f>
        <v/>
      </c>
      <c r="D1726" s="388">
        <f>IF(C1726&lt;&gt;"",Extractions!M101*Extractions!N101,"")</f>
        <v/>
      </c>
      <c r="E1726" s="388" t="inlineStr">
        <is>
          <t>€</t>
        </is>
      </c>
      <c r="F1726" s="388" t="n"/>
      <c r="G1726" s="388" t="n"/>
      <c r="H1726" s="388" t="n"/>
      <c r="I1726" s="388" t="n"/>
      <c r="J1726" s="388" t="n"/>
      <c r="K1726" s="388" t="n"/>
    </row>
    <row r="1727" ht="15" customHeight="1" s="389">
      <c r="A1727" s="737" t="n"/>
      <c r="B1727" s="655" t="inlineStr">
        <is>
          <t>-</t>
        </is>
      </c>
      <c r="C1727" s="388">
        <f>IF(OR(Extractions!L102=2115,Extractions!L102=8110),Extractions!D102,"")</f>
        <v/>
      </c>
      <c r="D1727" s="388">
        <f>IF(C1727&lt;&gt;"",Extractions!M102*Extractions!N102,"")</f>
        <v/>
      </c>
      <c r="E1727" s="388" t="inlineStr">
        <is>
          <t>€</t>
        </is>
      </c>
      <c r="F1727" s="388" t="n"/>
      <c r="G1727" s="388" t="n"/>
      <c r="H1727" s="388" t="n"/>
      <c r="I1727" s="388" t="n"/>
      <c r="J1727" s="388" t="n"/>
      <c r="K1727" s="388" t="n"/>
    </row>
    <row r="1728" ht="15" customHeight="1" s="389">
      <c r="A1728" s="737" t="n"/>
      <c r="B1728" s="655" t="inlineStr">
        <is>
          <t>-</t>
        </is>
      </c>
      <c r="C1728" s="388">
        <f>IF(OR(Extractions!L103=2115,Extractions!L103=8110),Extractions!D103,"")</f>
        <v/>
      </c>
      <c r="D1728" s="388">
        <f>IF(C1728&lt;&gt;"",Extractions!M103*Extractions!N103,"")</f>
        <v/>
      </c>
      <c r="E1728" s="388" t="inlineStr">
        <is>
          <t>€</t>
        </is>
      </c>
      <c r="F1728" s="388" t="n"/>
      <c r="G1728" s="388" t="n"/>
      <c r="H1728" s="388" t="n"/>
      <c r="I1728" s="388" t="n"/>
      <c r="J1728" s="388" t="n"/>
      <c r="K1728" s="388" t="n"/>
    </row>
    <row r="1729" ht="15" customHeight="1" s="389">
      <c r="A1729" s="737" t="n"/>
      <c r="B1729" s="655" t="inlineStr">
        <is>
          <t>-</t>
        </is>
      </c>
      <c r="C1729" s="388">
        <f>IF(OR(Extractions!L104=2115,Extractions!L104=8110),Extractions!D104,"")</f>
        <v/>
      </c>
      <c r="D1729" s="388">
        <f>IF(C1729&lt;&gt;"",Extractions!M104*Extractions!N104,"")</f>
        <v/>
      </c>
      <c r="E1729" s="388" t="inlineStr">
        <is>
          <t>€</t>
        </is>
      </c>
      <c r="F1729" s="388" t="n"/>
      <c r="G1729" s="388" t="n"/>
      <c r="H1729" s="388" t="n"/>
      <c r="I1729" s="388" t="n"/>
      <c r="J1729" s="388" t="n"/>
      <c r="K1729" s="388" t="n"/>
    </row>
    <row r="1730" ht="15" customHeight="1" s="389">
      <c r="A1730" s="737" t="n"/>
      <c r="B1730" s="655" t="inlineStr">
        <is>
          <t>-</t>
        </is>
      </c>
      <c r="C1730" s="388">
        <f>IF(OR(Extractions!L105=2115,Extractions!L105=8110),Extractions!D105,"")</f>
        <v/>
      </c>
      <c r="D1730" s="388">
        <f>IF(C1730&lt;&gt;"",Extractions!M105*Extractions!N105,"")</f>
        <v/>
      </c>
      <c r="E1730" s="388" t="inlineStr">
        <is>
          <t>€</t>
        </is>
      </c>
      <c r="F1730" s="388" t="n"/>
      <c r="G1730" s="388" t="n"/>
      <c r="H1730" s="388" t="n"/>
      <c r="I1730" s="388" t="n"/>
      <c r="J1730" s="388" t="n"/>
      <c r="K1730" s="388" t="n"/>
    </row>
    <row r="1731" ht="15" customHeight="1" s="389">
      <c r="A1731" s="737" t="n"/>
      <c r="B1731" s="655" t="inlineStr">
        <is>
          <t>-</t>
        </is>
      </c>
      <c r="C1731" s="388">
        <f>IF(OR(Extractions!L106=2115,Extractions!L106=8110),Extractions!D106,"")</f>
        <v/>
      </c>
      <c r="D1731" s="388">
        <f>IF(C1731&lt;&gt;"",Extractions!M106*Extractions!N106,"")</f>
        <v/>
      </c>
      <c r="E1731" s="388" t="inlineStr">
        <is>
          <t>€</t>
        </is>
      </c>
      <c r="F1731" s="388" t="n"/>
      <c r="G1731" s="388" t="n"/>
      <c r="H1731" s="388" t="n"/>
      <c r="I1731" s="388" t="n"/>
      <c r="J1731" s="388" t="n"/>
      <c r="K1731" s="388" t="n"/>
    </row>
    <row r="1732" ht="15" customHeight="1" s="389">
      <c r="A1732" s="737" t="n"/>
      <c r="B1732" s="655" t="inlineStr">
        <is>
          <t>-</t>
        </is>
      </c>
      <c r="C1732" s="388">
        <f>IF(OR(Extractions!L107=2115,Extractions!L107=8110),Extractions!D107,"")</f>
        <v/>
      </c>
      <c r="D1732" s="388">
        <f>IF(C1732&lt;&gt;"",Extractions!M107*Extractions!N107,"")</f>
        <v/>
      </c>
      <c r="E1732" s="388" t="inlineStr">
        <is>
          <t>€</t>
        </is>
      </c>
      <c r="F1732" s="388" t="n"/>
      <c r="G1732" s="388" t="n"/>
      <c r="H1732" s="388" t="n"/>
      <c r="I1732" s="388" t="n"/>
      <c r="J1732" s="388" t="n"/>
      <c r="K1732" s="388" t="n"/>
    </row>
    <row r="1733" ht="15" customHeight="1" s="389">
      <c r="A1733" s="737" t="n"/>
      <c r="B1733" s="655" t="inlineStr">
        <is>
          <t>-</t>
        </is>
      </c>
      <c r="C1733" s="388">
        <f>IF(OR(Extractions!L108=2115,Extractions!L108=8110),Extractions!D108,"")</f>
        <v/>
      </c>
      <c r="D1733" s="388">
        <f>IF(C1733&lt;&gt;"",Extractions!M108*Extractions!N108,"")</f>
        <v/>
      </c>
      <c r="E1733" s="388" t="inlineStr">
        <is>
          <t>€</t>
        </is>
      </c>
      <c r="F1733" s="388" t="n"/>
      <c r="G1733" s="388" t="n"/>
      <c r="H1733" s="388" t="n"/>
      <c r="I1733" s="388" t="n"/>
      <c r="J1733" s="388" t="n"/>
      <c r="K1733" s="388" t="n"/>
    </row>
    <row r="1734" ht="15" customHeight="1" s="389">
      <c r="A1734" s="737" t="n"/>
      <c r="B1734" s="655" t="inlineStr">
        <is>
          <t>-</t>
        </is>
      </c>
      <c r="C1734" s="388">
        <f>IF(OR(Extractions!L109=2115,Extractions!L109=8110),Extractions!D109,"")</f>
        <v/>
      </c>
      <c r="D1734" s="388">
        <f>IF(C1734&lt;&gt;"",Extractions!M109*Extractions!N109,"")</f>
        <v/>
      </c>
      <c r="E1734" s="388" t="inlineStr">
        <is>
          <t>€</t>
        </is>
      </c>
      <c r="F1734" s="388" t="n"/>
      <c r="G1734" s="388" t="n"/>
      <c r="H1734" s="388" t="n"/>
      <c r="I1734" s="388" t="n"/>
      <c r="J1734" s="388" t="n"/>
      <c r="K1734" s="388" t="n"/>
    </row>
    <row r="1735" ht="15" customHeight="1" s="389">
      <c r="A1735" s="737" t="n"/>
      <c r="B1735" s="655" t="inlineStr">
        <is>
          <t>-</t>
        </is>
      </c>
      <c r="C1735" s="388">
        <f>IF(OR(Extractions!L110=2115,Extractions!L110=8110),Extractions!D110,"")</f>
        <v/>
      </c>
      <c r="D1735" s="388">
        <f>IF(C1735&lt;&gt;"",Extractions!M110*Extractions!N110,"")</f>
        <v/>
      </c>
      <c r="E1735" s="388" t="inlineStr">
        <is>
          <t>€</t>
        </is>
      </c>
      <c r="F1735" s="388" t="n"/>
      <c r="G1735" s="388" t="n"/>
      <c r="H1735" s="388" t="n"/>
      <c r="I1735" s="388" t="n"/>
      <c r="J1735" s="388" t="n"/>
      <c r="K1735" s="388" t="n"/>
    </row>
    <row r="1736" ht="15" customHeight="1" s="389">
      <c r="A1736" s="737" t="n"/>
      <c r="B1736" s="655" t="inlineStr">
        <is>
          <t>-</t>
        </is>
      </c>
      <c r="C1736" s="388">
        <f>IF(OR(Extractions!L111=2115,Extractions!L111=8110),Extractions!D111,"")</f>
        <v/>
      </c>
      <c r="D1736" s="388">
        <f>IF(C1736&lt;&gt;"",Extractions!M111*Extractions!N111,"")</f>
        <v/>
      </c>
      <c r="E1736" s="388" t="inlineStr">
        <is>
          <t>€</t>
        </is>
      </c>
      <c r="F1736" s="388" t="n"/>
      <c r="G1736" s="388" t="n"/>
      <c r="H1736" s="388" t="n"/>
      <c r="I1736" s="388" t="n"/>
      <c r="J1736" s="388" t="n"/>
      <c r="K1736" s="388" t="n"/>
    </row>
    <row r="1737" ht="15" customHeight="1" s="389">
      <c r="A1737" s="737" t="n"/>
      <c r="B1737" s="655" t="inlineStr">
        <is>
          <t>-</t>
        </is>
      </c>
      <c r="C1737" s="388">
        <f>IF(OR(Extractions!L112=2115,Extractions!L112=8110),Extractions!D112,"")</f>
        <v/>
      </c>
      <c r="D1737" s="388">
        <f>IF(C1737&lt;&gt;"",Extractions!M112*Extractions!N112,"")</f>
        <v/>
      </c>
      <c r="E1737" s="388" t="inlineStr">
        <is>
          <t>€</t>
        </is>
      </c>
      <c r="F1737" s="388" t="n"/>
      <c r="G1737" s="388" t="n"/>
      <c r="H1737" s="388" t="n"/>
      <c r="I1737" s="388" t="n"/>
      <c r="J1737" s="388" t="n"/>
      <c r="K1737" s="388" t="n"/>
    </row>
    <row r="1738" ht="15" customHeight="1" s="389">
      <c r="A1738" s="737" t="n"/>
      <c r="B1738" s="655" t="inlineStr">
        <is>
          <t>-</t>
        </is>
      </c>
      <c r="C1738" s="388">
        <f>IF(OR(Extractions!L113=2115,Extractions!L113=8110),Extractions!D113,"")</f>
        <v/>
      </c>
      <c r="D1738" s="388">
        <f>IF(C1738&lt;&gt;"",Extractions!M113*Extractions!N113,"")</f>
        <v/>
      </c>
      <c r="E1738" s="388" t="inlineStr">
        <is>
          <t>€</t>
        </is>
      </c>
      <c r="F1738" s="388" t="n"/>
      <c r="G1738" s="388" t="n"/>
      <c r="H1738" s="388" t="n"/>
      <c r="I1738" s="388" t="n"/>
      <c r="J1738" s="388" t="n"/>
      <c r="K1738" s="388" t="n"/>
    </row>
    <row r="1739" ht="15" customHeight="1" s="389">
      <c r="A1739" s="737" t="n"/>
      <c r="B1739" s="655" t="inlineStr">
        <is>
          <t>-</t>
        </is>
      </c>
      <c r="C1739" s="388">
        <f>IF(OR(Extractions!L114=2115,Extractions!L114=8110),Extractions!D114,"")</f>
        <v/>
      </c>
      <c r="D1739" s="388">
        <f>IF(C1739&lt;&gt;"",Extractions!M114*Extractions!N114,"")</f>
        <v/>
      </c>
      <c r="E1739" s="388" t="inlineStr">
        <is>
          <t>€</t>
        </is>
      </c>
      <c r="F1739" s="388" t="n"/>
      <c r="G1739" s="388" t="n"/>
      <c r="H1739" s="388" t="n"/>
      <c r="I1739" s="388" t="n"/>
      <c r="J1739" s="388" t="n"/>
      <c r="K1739" s="388" t="n"/>
    </row>
    <row r="1740" ht="15" customHeight="1" s="389">
      <c r="A1740" s="737" t="n"/>
      <c r="B1740" s="655" t="inlineStr">
        <is>
          <t>-</t>
        </is>
      </c>
      <c r="C1740" s="388">
        <f>IF(OR(Extractions!L115=2115,Extractions!L115=8110),Extractions!D115,"")</f>
        <v/>
      </c>
      <c r="D1740" s="388">
        <f>IF(C1740&lt;&gt;"",Extractions!M115*Extractions!N115,"")</f>
        <v/>
      </c>
      <c r="E1740" s="388" t="inlineStr">
        <is>
          <t>€</t>
        </is>
      </c>
      <c r="F1740" s="388" t="n"/>
      <c r="G1740" s="388" t="n"/>
      <c r="H1740" s="388" t="n"/>
      <c r="I1740" s="388" t="n"/>
      <c r="J1740" s="388" t="n"/>
      <c r="K1740" s="388" t="n"/>
    </row>
    <row r="1741" ht="15" customHeight="1" s="389">
      <c r="A1741" s="737" t="n"/>
      <c r="B1741" s="655" t="inlineStr">
        <is>
          <t>-</t>
        </is>
      </c>
      <c r="C1741" s="388">
        <f>IF(OR(Extractions!L116=2115,Extractions!L116=8110),Extractions!D116,"")</f>
        <v/>
      </c>
      <c r="D1741" s="388">
        <f>IF(C1741&lt;&gt;"",Extractions!M116*Extractions!N116,"")</f>
        <v/>
      </c>
      <c r="E1741" s="388" t="inlineStr">
        <is>
          <t>€</t>
        </is>
      </c>
      <c r="F1741" s="388" t="n"/>
      <c r="G1741" s="388" t="n"/>
      <c r="H1741" s="388" t="n"/>
      <c r="I1741" s="388" t="n"/>
      <c r="J1741" s="388" t="n"/>
      <c r="K1741" s="388" t="n"/>
    </row>
    <row r="1742" ht="15" customHeight="1" s="389">
      <c r="A1742" s="737" t="n"/>
      <c r="B1742" s="655" t="inlineStr">
        <is>
          <t>-</t>
        </is>
      </c>
      <c r="C1742" s="388">
        <f>IF(OR(Extractions!L117=2115,Extractions!L117=8110),Extractions!D117,"")</f>
        <v/>
      </c>
      <c r="D1742" s="388">
        <f>IF(C1742&lt;&gt;"",Extractions!M117*Extractions!N117,"")</f>
        <v/>
      </c>
      <c r="E1742" s="388" t="inlineStr">
        <is>
          <t>€</t>
        </is>
      </c>
      <c r="F1742" s="388" t="n"/>
      <c r="G1742" s="388" t="n"/>
      <c r="H1742" s="388" t="n"/>
      <c r="I1742" s="388" t="n"/>
      <c r="J1742" s="388" t="n"/>
      <c r="K1742" s="388" t="n"/>
    </row>
    <row r="1743" ht="15" customHeight="1" s="389">
      <c r="A1743" s="737" t="n"/>
      <c r="B1743" s="655" t="inlineStr">
        <is>
          <t>-</t>
        </is>
      </c>
      <c r="C1743" s="388">
        <f>IF(OR(Extractions!L118=2115,Extractions!L118=8110),Extractions!D118,"")</f>
        <v/>
      </c>
      <c r="D1743" s="388">
        <f>IF(C1743&lt;&gt;"",Extractions!M118*Extractions!N118,"")</f>
        <v/>
      </c>
      <c r="E1743" s="388" t="inlineStr">
        <is>
          <t>€</t>
        </is>
      </c>
      <c r="F1743" s="388" t="n"/>
      <c r="G1743" s="388" t="n"/>
      <c r="H1743" s="388" t="n"/>
      <c r="I1743" s="388" t="n"/>
      <c r="J1743" s="388" t="n"/>
      <c r="K1743" s="388" t="n"/>
    </row>
    <row r="1744" ht="15" customHeight="1" s="389">
      <c r="A1744" s="737" t="n"/>
      <c r="B1744" s="655" t="inlineStr">
        <is>
          <t>-</t>
        </is>
      </c>
      <c r="C1744" s="388">
        <f>IF(OR(Extractions!L119=2115,Extractions!L119=8110),Extractions!D119,"")</f>
        <v/>
      </c>
      <c r="D1744" s="388">
        <f>IF(C1744&lt;&gt;"",Extractions!M119*Extractions!N119,"")</f>
        <v/>
      </c>
      <c r="E1744" s="388" t="inlineStr">
        <is>
          <t>€</t>
        </is>
      </c>
      <c r="F1744" s="388" t="n"/>
      <c r="G1744" s="388" t="n"/>
      <c r="H1744" s="388" t="n"/>
      <c r="I1744" s="388" t="n"/>
      <c r="J1744" s="388" t="n"/>
      <c r="K1744" s="388" t="n"/>
    </row>
    <row r="1745" ht="15" customHeight="1" s="389">
      <c r="A1745" s="737" t="n"/>
      <c r="B1745" s="655" t="inlineStr">
        <is>
          <t>-</t>
        </is>
      </c>
      <c r="C1745" s="388">
        <f>IF(OR(Extractions!L120=2115,Extractions!L120=8110),Extractions!D120,"")</f>
        <v/>
      </c>
      <c r="D1745" s="388">
        <f>IF(C1745&lt;&gt;"",Extractions!M120*Extractions!N120,"")</f>
        <v/>
      </c>
      <c r="E1745" s="388" t="inlineStr">
        <is>
          <t>€</t>
        </is>
      </c>
      <c r="F1745" s="388" t="n"/>
      <c r="G1745" s="388" t="n"/>
      <c r="H1745" s="388" t="n"/>
      <c r="I1745" s="388" t="n"/>
      <c r="J1745" s="388" t="n"/>
      <c r="K1745" s="388" t="n"/>
    </row>
    <row r="1746" ht="15" customHeight="1" s="389">
      <c r="A1746" s="737" t="n"/>
      <c r="B1746" s="655" t="inlineStr">
        <is>
          <t>-</t>
        </is>
      </c>
      <c r="C1746" s="388">
        <f>IF(OR(Extractions!L121=2115,Extractions!L121=8110),Extractions!D121,"")</f>
        <v/>
      </c>
      <c r="D1746" s="388">
        <f>IF(C1746&lt;&gt;"",Extractions!M121*Extractions!N121,"")</f>
        <v/>
      </c>
      <c r="E1746" s="388" t="inlineStr">
        <is>
          <t>€</t>
        </is>
      </c>
      <c r="F1746" s="388" t="n"/>
      <c r="G1746" s="388" t="n"/>
      <c r="H1746" s="388" t="n"/>
      <c r="I1746" s="388" t="n"/>
      <c r="J1746" s="388" t="n"/>
      <c r="K1746" s="388" t="n"/>
    </row>
    <row r="1747" ht="15" customHeight="1" s="389">
      <c r="A1747" s="737" t="n"/>
      <c r="B1747" s="655" t="inlineStr">
        <is>
          <t>-</t>
        </is>
      </c>
      <c r="C1747" s="388">
        <f>IF(OR(Extractions!L122=2115,Extractions!L122=8110),Extractions!D122,"")</f>
        <v/>
      </c>
      <c r="D1747" s="388">
        <f>IF(C1747&lt;&gt;"",Extractions!M122*Extractions!N122,"")</f>
        <v/>
      </c>
      <c r="E1747" s="388" t="inlineStr">
        <is>
          <t>€</t>
        </is>
      </c>
      <c r="F1747" s="388" t="n"/>
      <c r="G1747" s="388" t="n"/>
      <c r="H1747" s="388" t="n"/>
      <c r="I1747" s="388" t="n"/>
      <c r="J1747" s="388" t="n"/>
      <c r="K1747" s="388" t="n"/>
    </row>
    <row r="1748" ht="15" customHeight="1" s="389">
      <c r="A1748" s="737" t="n"/>
      <c r="B1748" s="655" t="inlineStr">
        <is>
          <t>-</t>
        </is>
      </c>
      <c r="C1748" s="388">
        <f>IF(OR(Extractions!L123=2115,Extractions!L123=8110),Extractions!D123,"")</f>
        <v/>
      </c>
      <c r="D1748" s="388">
        <f>IF(C1748&lt;&gt;"",Extractions!M123*Extractions!N123,"")</f>
        <v/>
      </c>
      <c r="E1748" s="388" t="inlineStr">
        <is>
          <t>€</t>
        </is>
      </c>
      <c r="F1748" s="388" t="n"/>
      <c r="G1748" s="388" t="n"/>
      <c r="H1748" s="388" t="n"/>
      <c r="I1748" s="388" t="n"/>
      <c r="J1748" s="388" t="n"/>
      <c r="K1748" s="388" t="n"/>
    </row>
    <row r="1749" ht="15" customHeight="1" s="389">
      <c r="A1749" s="737" t="n"/>
      <c r="B1749" s="655" t="inlineStr">
        <is>
          <t>-</t>
        </is>
      </c>
      <c r="C1749" s="388">
        <f>IF(OR(Extractions!L124=2115,Extractions!L124=8110),Extractions!D124,"")</f>
        <v/>
      </c>
      <c r="D1749" s="388">
        <f>IF(C1749&lt;&gt;"",Extractions!M124*Extractions!N124,"")</f>
        <v/>
      </c>
      <c r="E1749" s="388" t="inlineStr">
        <is>
          <t>€</t>
        </is>
      </c>
      <c r="F1749" s="388" t="n"/>
      <c r="G1749" s="388" t="n"/>
      <c r="H1749" s="388" t="n"/>
      <c r="I1749" s="388" t="n"/>
      <c r="J1749" s="388" t="n"/>
      <c r="K1749" s="388" t="n"/>
    </row>
    <row r="1750" ht="15" customHeight="1" s="389">
      <c r="A1750" s="737" t="n"/>
      <c r="B1750" s="655" t="inlineStr">
        <is>
          <t>-</t>
        </is>
      </c>
      <c r="C1750" s="388">
        <f>IF(OR(Extractions!L125=2115,Extractions!L125=8110),Extractions!D125,"")</f>
        <v/>
      </c>
      <c r="D1750" s="388">
        <f>IF(C1750&lt;&gt;"",Extractions!M125*Extractions!N125,"")</f>
        <v/>
      </c>
      <c r="E1750" s="388" t="inlineStr">
        <is>
          <t>€</t>
        </is>
      </c>
      <c r="F1750" s="388" t="n"/>
      <c r="G1750" s="388" t="n"/>
      <c r="H1750" s="388" t="n"/>
      <c r="I1750" s="388" t="n"/>
      <c r="J1750" s="388" t="n"/>
      <c r="K1750" s="388" t="n"/>
    </row>
    <row r="1751" ht="15" customHeight="1" s="389">
      <c r="A1751" s="737" t="n"/>
      <c r="B1751" s="655" t="inlineStr">
        <is>
          <t>-</t>
        </is>
      </c>
      <c r="C1751" s="388">
        <f>IF(OR(Extractions!L126=2115,Extractions!L126=8110),Extractions!D126,"")</f>
        <v/>
      </c>
      <c r="D1751" s="388">
        <f>IF(C1751&lt;&gt;"",Extractions!M126*Extractions!N126,"")</f>
        <v/>
      </c>
      <c r="E1751" s="388" t="inlineStr">
        <is>
          <t>€</t>
        </is>
      </c>
      <c r="F1751" s="388" t="n"/>
      <c r="G1751" s="388" t="n"/>
      <c r="H1751" s="388" t="n"/>
      <c r="I1751" s="388" t="n"/>
      <c r="J1751" s="388" t="n"/>
      <c r="K1751" s="388" t="n"/>
    </row>
    <row r="1752" ht="15" customHeight="1" s="389">
      <c r="A1752" s="737" t="n"/>
      <c r="B1752" s="655" t="inlineStr">
        <is>
          <t>-</t>
        </is>
      </c>
      <c r="C1752" s="388">
        <f>IF(OR(Extractions!L127=2115,Extractions!L127=8110),Extractions!D127,"")</f>
        <v/>
      </c>
      <c r="D1752" s="388">
        <f>IF(C1752&lt;&gt;"",Extractions!M127*Extractions!N127,"")</f>
        <v/>
      </c>
      <c r="E1752" s="388" t="inlineStr">
        <is>
          <t>€</t>
        </is>
      </c>
      <c r="F1752" s="388" t="n"/>
      <c r="G1752" s="388" t="n"/>
      <c r="H1752" s="388" t="n"/>
      <c r="I1752" s="388" t="n"/>
      <c r="J1752" s="388" t="n"/>
      <c r="K1752" s="388" t="n"/>
    </row>
    <row r="1753" ht="15" customHeight="1" s="389">
      <c r="A1753" s="737" t="n"/>
      <c r="B1753" s="655" t="inlineStr">
        <is>
          <t>-</t>
        </is>
      </c>
      <c r="C1753" s="388">
        <f>IF(OR(Extractions!L128=2115,Extractions!L128=8110),Extractions!D128,"")</f>
        <v/>
      </c>
      <c r="D1753" s="388">
        <f>IF(C1753&lt;&gt;"",Extractions!M128*Extractions!N128,"")</f>
        <v/>
      </c>
      <c r="E1753" s="388" t="inlineStr">
        <is>
          <t>€</t>
        </is>
      </c>
      <c r="F1753" s="388" t="n"/>
      <c r="G1753" s="388" t="n"/>
      <c r="H1753" s="388" t="n"/>
      <c r="I1753" s="388" t="n"/>
      <c r="J1753" s="388" t="n"/>
      <c r="K1753" s="388" t="n"/>
    </row>
    <row r="1754" ht="15" customHeight="1" s="389">
      <c r="A1754" s="737" t="n"/>
      <c r="B1754" s="655" t="inlineStr">
        <is>
          <t>-</t>
        </is>
      </c>
      <c r="C1754" s="388">
        <f>IF(OR(Extractions!L129=2115,Extractions!L129=8110),Extractions!D129,"")</f>
        <v/>
      </c>
      <c r="D1754" s="388">
        <f>IF(C1754&lt;&gt;"",Extractions!M129*Extractions!N129,"")</f>
        <v/>
      </c>
      <c r="E1754" s="388" t="inlineStr">
        <is>
          <t>€</t>
        </is>
      </c>
      <c r="F1754" s="388" t="n"/>
      <c r="G1754" s="388" t="n"/>
      <c r="H1754" s="388" t="n"/>
      <c r="I1754" s="388" t="n"/>
      <c r="J1754" s="388" t="n"/>
      <c r="K1754" s="388" t="n"/>
    </row>
    <row r="1755" ht="15" customHeight="1" s="389">
      <c r="A1755" s="737" t="n"/>
      <c r="B1755" s="655" t="inlineStr">
        <is>
          <t>-</t>
        </is>
      </c>
      <c r="C1755" s="388">
        <f>IF(OR(Extractions!L130=2115,Extractions!L130=8110),Extractions!D130,"")</f>
        <v/>
      </c>
      <c r="D1755" s="388">
        <f>IF(C1755&lt;&gt;"",Extractions!M130*Extractions!N130,"")</f>
        <v/>
      </c>
      <c r="E1755" s="388" t="inlineStr">
        <is>
          <t>€</t>
        </is>
      </c>
      <c r="F1755" s="388" t="n"/>
      <c r="G1755" s="388" t="n"/>
      <c r="H1755" s="388" t="n"/>
      <c r="I1755" s="388" t="n"/>
      <c r="J1755" s="388" t="n"/>
      <c r="K1755" s="388" t="n"/>
    </row>
    <row r="1756" ht="15" customHeight="1" s="389">
      <c r="A1756" s="737" t="n"/>
      <c r="B1756" s="655" t="inlineStr">
        <is>
          <t>-</t>
        </is>
      </c>
      <c r="C1756" s="388">
        <f>IF(OR(Extractions!L131=2115,Extractions!L131=8110),Extractions!D131,"")</f>
        <v/>
      </c>
      <c r="D1756" s="388">
        <f>IF(C1756&lt;&gt;"",Extractions!M131*Extractions!N131,"")</f>
        <v/>
      </c>
      <c r="E1756" s="388" t="inlineStr">
        <is>
          <t>€</t>
        </is>
      </c>
      <c r="F1756" s="388" t="n"/>
      <c r="G1756" s="388" t="n"/>
      <c r="H1756" s="388" t="n"/>
      <c r="I1756" s="388" t="n"/>
      <c r="J1756" s="388" t="n"/>
      <c r="K1756" s="388" t="n"/>
    </row>
    <row r="1757" ht="15" customHeight="1" s="389">
      <c r="A1757" s="737" t="n"/>
      <c r="B1757" s="655" t="inlineStr">
        <is>
          <t>-</t>
        </is>
      </c>
      <c r="C1757" s="388">
        <f>IF(OR(Extractions!L132=2115,Extractions!L132=8110),Extractions!D132,"")</f>
        <v/>
      </c>
      <c r="D1757" s="388">
        <f>IF(C1757&lt;&gt;"",Extractions!M132*Extractions!N132,"")</f>
        <v/>
      </c>
      <c r="E1757" s="388" t="inlineStr">
        <is>
          <t>€</t>
        </is>
      </c>
      <c r="F1757" s="388" t="n"/>
      <c r="G1757" s="388" t="n"/>
      <c r="H1757" s="388" t="n"/>
      <c r="I1757" s="388" t="n"/>
      <c r="J1757" s="388" t="n"/>
      <c r="K1757" s="388" t="n"/>
    </row>
    <row r="1758" ht="15" customHeight="1" s="389">
      <c r="A1758" s="737" t="n"/>
      <c r="B1758" s="655" t="inlineStr">
        <is>
          <t>-</t>
        </is>
      </c>
      <c r="C1758" s="388">
        <f>IF(OR(Extractions!L133=2115,Extractions!L133=8110),Extractions!D133,"")</f>
        <v/>
      </c>
      <c r="D1758" s="388">
        <f>IF(C1758&lt;&gt;"",Extractions!M133*Extractions!N133,"")</f>
        <v/>
      </c>
      <c r="E1758" s="388" t="inlineStr">
        <is>
          <t>€</t>
        </is>
      </c>
      <c r="F1758" s="388" t="n"/>
      <c r="G1758" s="388" t="n"/>
      <c r="H1758" s="388" t="n"/>
      <c r="I1758" s="388" t="n"/>
      <c r="J1758" s="388" t="n"/>
      <c r="K1758" s="388" t="n"/>
    </row>
    <row r="1759" ht="15" customHeight="1" s="389">
      <c r="A1759" s="737" t="n"/>
      <c r="B1759" s="655" t="inlineStr">
        <is>
          <t>-</t>
        </is>
      </c>
      <c r="C1759" s="388">
        <f>IF(OR(Extractions!L134=2115,Extractions!L134=8110),Extractions!D134,"")</f>
        <v/>
      </c>
      <c r="D1759" s="388">
        <f>IF(C1759&lt;&gt;"",Extractions!M134*Extractions!N134,"")</f>
        <v/>
      </c>
      <c r="E1759" s="388" t="inlineStr">
        <is>
          <t>€</t>
        </is>
      </c>
      <c r="F1759" s="388" t="n"/>
      <c r="G1759" s="388" t="n"/>
      <c r="H1759" s="388" t="n"/>
      <c r="I1759" s="388" t="n"/>
      <c r="J1759" s="388" t="n"/>
      <c r="K1759" s="388" t="n"/>
    </row>
    <row r="1760" ht="15" customHeight="1" s="389">
      <c r="A1760" s="737" t="n"/>
      <c r="B1760" s="655" t="inlineStr">
        <is>
          <t>-</t>
        </is>
      </c>
      <c r="C1760" s="388">
        <f>IF(OR(Extractions!L135=2115,Extractions!L135=8110),Extractions!D135,"")</f>
        <v/>
      </c>
      <c r="D1760" s="388">
        <f>IF(C1760&lt;&gt;"",Extractions!M135*Extractions!N135,"")</f>
        <v/>
      </c>
      <c r="E1760" s="388" t="inlineStr">
        <is>
          <t>€</t>
        </is>
      </c>
      <c r="F1760" s="388" t="n"/>
      <c r="G1760" s="388" t="n"/>
      <c r="H1760" s="388" t="n"/>
      <c r="I1760" s="388" t="n"/>
      <c r="J1760" s="388" t="n"/>
      <c r="K1760" s="388" t="n"/>
    </row>
    <row r="1761" ht="15" customHeight="1" s="389">
      <c r="A1761" s="737" t="n"/>
      <c r="B1761" s="655" t="inlineStr">
        <is>
          <t>-</t>
        </is>
      </c>
      <c r="C1761" s="388">
        <f>IF(OR(Extractions!L136=2115,Extractions!L136=8110),Extractions!D136,"")</f>
        <v/>
      </c>
      <c r="D1761" s="388">
        <f>IF(C1761&lt;&gt;"",Extractions!M136*Extractions!N136,"")</f>
        <v/>
      </c>
      <c r="E1761" s="388" t="inlineStr">
        <is>
          <t>€</t>
        </is>
      </c>
      <c r="F1761" s="388" t="n"/>
      <c r="G1761" s="388" t="n"/>
      <c r="H1761" s="388" t="n"/>
      <c r="I1761" s="388" t="n"/>
      <c r="J1761" s="388" t="n"/>
      <c r="K1761" s="388" t="n"/>
    </row>
    <row r="1762" ht="15" customHeight="1" s="389">
      <c r="A1762" s="737" t="n"/>
      <c r="B1762" s="655" t="inlineStr">
        <is>
          <t>-</t>
        </is>
      </c>
      <c r="C1762" s="388">
        <f>IF(OR(Extractions!L137=2115,Extractions!L137=8110),Extractions!D137,"")</f>
        <v/>
      </c>
      <c r="D1762" s="388">
        <f>IF(C1762&lt;&gt;"",Extractions!M137*Extractions!N137,"")</f>
        <v/>
      </c>
      <c r="E1762" s="388" t="inlineStr">
        <is>
          <t>€</t>
        </is>
      </c>
      <c r="F1762" s="388" t="n"/>
      <c r="G1762" s="388" t="n"/>
      <c r="H1762" s="388" t="n"/>
      <c r="I1762" s="388" t="n"/>
      <c r="J1762" s="388" t="n"/>
      <c r="K1762" s="388" t="n"/>
    </row>
    <row r="1763" ht="15" customHeight="1" s="389">
      <c r="A1763" s="737" t="n"/>
      <c r="B1763" s="655" t="inlineStr">
        <is>
          <t>-</t>
        </is>
      </c>
      <c r="C1763" s="388">
        <f>IF(OR(Extractions!L138=2115,Extractions!L138=8110),Extractions!D138,"")</f>
        <v/>
      </c>
      <c r="D1763" s="388">
        <f>IF(C1763&lt;&gt;"",Extractions!M138*Extractions!N138,"")</f>
        <v/>
      </c>
      <c r="E1763" s="388" t="inlineStr">
        <is>
          <t>€</t>
        </is>
      </c>
      <c r="F1763" s="388" t="n"/>
      <c r="G1763" s="388" t="n"/>
      <c r="H1763" s="388" t="n"/>
      <c r="I1763" s="388" t="n"/>
      <c r="J1763" s="388" t="n"/>
      <c r="K1763" s="388" t="n"/>
    </row>
    <row r="1764" ht="15" customHeight="1" s="389">
      <c r="A1764" s="737" t="n"/>
      <c r="B1764" s="655" t="inlineStr">
        <is>
          <t>-</t>
        </is>
      </c>
      <c r="C1764" s="388">
        <f>IF(OR(Extractions!L139=2115,Extractions!L139=8110),Extractions!D139,"")</f>
        <v/>
      </c>
      <c r="D1764" s="388">
        <f>IF(C1764&lt;&gt;"",Extractions!M139*Extractions!N139,"")</f>
        <v/>
      </c>
      <c r="E1764" s="388" t="inlineStr">
        <is>
          <t>€</t>
        </is>
      </c>
      <c r="F1764" s="388" t="n"/>
      <c r="G1764" s="388" t="n"/>
      <c r="H1764" s="388" t="n"/>
      <c r="I1764" s="388" t="n"/>
      <c r="J1764" s="388" t="n"/>
      <c r="K1764" s="388" t="n"/>
    </row>
    <row r="1765" ht="15" customHeight="1" s="389">
      <c r="A1765" s="737" t="n"/>
      <c r="B1765" s="655" t="inlineStr">
        <is>
          <t>-</t>
        </is>
      </c>
      <c r="C1765" s="388">
        <f>IF(OR(Extractions!L140=2115,Extractions!L140=8110),Extractions!D140,"")</f>
        <v/>
      </c>
      <c r="D1765" s="388">
        <f>IF(C1765&lt;&gt;"",Extractions!M140*Extractions!N140,"")</f>
        <v/>
      </c>
      <c r="E1765" s="388" t="inlineStr">
        <is>
          <t>€</t>
        </is>
      </c>
      <c r="F1765" s="388" t="n"/>
      <c r="G1765" s="388" t="n"/>
      <c r="H1765" s="388" t="n"/>
      <c r="I1765" s="388" t="n"/>
      <c r="J1765" s="388" t="n"/>
      <c r="K1765" s="388" t="n"/>
    </row>
    <row r="1766" ht="15" customHeight="1" s="389">
      <c r="A1766" s="737" t="n"/>
      <c r="B1766" s="655" t="inlineStr">
        <is>
          <t>-</t>
        </is>
      </c>
      <c r="C1766" s="388">
        <f>IF(OR(Extractions!L141=2115,Extractions!L141=8110),Extractions!D141,"")</f>
        <v/>
      </c>
      <c r="D1766" s="388">
        <f>IF(C1766&lt;&gt;"",Extractions!M141*Extractions!N141,"")</f>
        <v/>
      </c>
      <c r="E1766" s="388" t="inlineStr">
        <is>
          <t>€</t>
        </is>
      </c>
      <c r="F1766" s="388" t="n"/>
      <c r="G1766" s="388" t="n"/>
      <c r="H1766" s="388" t="n"/>
      <c r="I1766" s="388" t="n"/>
      <c r="J1766" s="388" t="n"/>
      <c r="K1766" s="388" t="n"/>
    </row>
    <row r="1767" ht="15" customHeight="1" s="389">
      <c r="A1767" s="737" t="n"/>
      <c r="B1767" s="655" t="inlineStr">
        <is>
          <t>-</t>
        </is>
      </c>
      <c r="C1767" s="388">
        <f>IF(OR(Extractions!L142=2115,Extractions!L142=8110),Extractions!D142,"")</f>
        <v/>
      </c>
      <c r="D1767" s="388">
        <f>IF(C1767&lt;&gt;"",Extractions!M142*Extractions!N142,"")</f>
        <v/>
      </c>
      <c r="E1767" s="388" t="inlineStr">
        <is>
          <t>€</t>
        </is>
      </c>
      <c r="F1767" s="388" t="n"/>
      <c r="G1767" s="388" t="n"/>
      <c r="H1767" s="388" t="n"/>
      <c r="I1767" s="388" t="n"/>
      <c r="J1767" s="388" t="n"/>
      <c r="K1767" s="388" t="n"/>
    </row>
    <row r="1768" ht="15" customHeight="1" s="389">
      <c r="A1768" s="737" t="n"/>
      <c r="B1768" s="655" t="inlineStr">
        <is>
          <t>-</t>
        </is>
      </c>
      <c r="C1768" s="388">
        <f>IF(OR(Extractions!L143=2115,Extractions!L143=8110),Extractions!D143,"")</f>
        <v/>
      </c>
      <c r="D1768" s="388">
        <f>IF(C1768&lt;&gt;"",Extractions!M143*Extractions!N143,"")</f>
        <v/>
      </c>
      <c r="E1768" s="388" t="inlineStr">
        <is>
          <t>€</t>
        </is>
      </c>
      <c r="F1768" s="388" t="n"/>
      <c r="G1768" s="388" t="n"/>
      <c r="H1768" s="388" t="n"/>
      <c r="I1768" s="388" t="n"/>
      <c r="J1768" s="388" t="n"/>
      <c r="K1768" s="388" t="n"/>
    </row>
    <row r="1769" ht="15" customHeight="1" s="389">
      <c r="A1769" s="737" t="n"/>
      <c r="B1769" s="655" t="inlineStr">
        <is>
          <t>-</t>
        </is>
      </c>
      <c r="C1769" s="388">
        <f>IF(OR(Extractions!L144=2115,Extractions!L144=8110),Extractions!D144,"")</f>
        <v/>
      </c>
      <c r="D1769" s="388">
        <f>IF(C1769&lt;&gt;"",Extractions!M144*Extractions!N144,"")</f>
        <v/>
      </c>
      <c r="E1769" s="388" t="inlineStr">
        <is>
          <t>€</t>
        </is>
      </c>
      <c r="F1769" s="388" t="n"/>
      <c r="G1769" s="388" t="n"/>
      <c r="H1769" s="388" t="n"/>
      <c r="I1769" s="388" t="n"/>
      <c r="J1769" s="388" t="n"/>
      <c r="K1769" s="388" t="n"/>
    </row>
    <row r="1770" ht="15" customHeight="1" s="389">
      <c r="A1770" s="737" t="n"/>
      <c r="B1770" s="655" t="inlineStr">
        <is>
          <t>-</t>
        </is>
      </c>
      <c r="C1770" s="388">
        <f>IF(OR(Extractions!L145=2115,Extractions!L145=8110),Extractions!D145,"")</f>
        <v/>
      </c>
      <c r="D1770" s="388">
        <f>IF(C1770&lt;&gt;"",Extractions!M145*Extractions!N145,"")</f>
        <v/>
      </c>
      <c r="E1770" s="388" t="inlineStr">
        <is>
          <t>€</t>
        </is>
      </c>
      <c r="F1770" s="388" t="n"/>
      <c r="G1770" s="388" t="n"/>
      <c r="H1770" s="388" t="n"/>
      <c r="I1770" s="388" t="n"/>
      <c r="J1770" s="388" t="n"/>
      <c r="K1770" s="388" t="n"/>
    </row>
    <row r="1771" ht="15" customHeight="1" s="389">
      <c r="A1771" s="737" t="n"/>
      <c r="B1771" s="655" t="inlineStr">
        <is>
          <t>-</t>
        </is>
      </c>
      <c r="C1771" s="388">
        <f>IF(OR(Extractions!L146=2115,Extractions!L146=8110),Extractions!D146,"")</f>
        <v/>
      </c>
      <c r="D1771" s="388">
        <f>IF(C1771&lt;&gt;"",Extractions!M146*Extractions!N146,"")</f>
        <v/>
      </c>
      <c r="E1771" s="388" t="inlineStr">
        <is>
          <t>€</t>
        </is>
      </c>
      <c r="F1771" s="388" t="n"/>
      <c r="G1771" s="388" t="n"/>
      <c r="H1771" s="388" t="n"/>
      <c r="I1771" s="388" t="n"/>
      <c r="J1771" s="388" t="n"/>
      <c r="K1771" s="388" t="n"/>
    </row>
    <row r="1772" ht="15" customHeight="1" s="389">
      <c r="A1772" s="737" t="n"/>
      <c r="B1772" s="655" t="inlineStr">
        <is>
          <t>-</t>
        </is>
      </c>
      <c r="C1772" s="388">
        <f>IF(OR(Extractions!L147=2115,Extractions!L147=8110),Extractions!D147,"")</f>
        <v/>
      </c>
      <c r="D1772" s="388">
        <f>IF(C1772&lt;&gt;"",Extractions!M147*Extractions!N147,"")</f>
        <v/>
      </c>
      <c r="E1772" s="388" t="inlineStr">
        <is>
          <t>€</t>
        </is>
      </c>
      <c r="F1772" s="388" t="n"/>
      <c r="G1772" s="388" t="n"/>
      <c r="H1772" s="388" t="n"/>
      <c r="I1772" s="388" t="n"/>
      <c r="J1772" s="388" t="n"/>
      <c r="K1772" s="388" t="n"/>
    </row>
    <row r="1773" ht="15" customHeight="1" s="389">
      <c r="A1773" s="737" t="n"/>
      <c r="B1773" s="655" t="inlineStr">
        <is>
          <t>-</t>
        </is>
      </c>
      <c r="C1773" s="388">
        <f>IF(OR(Extractions!L148=2115,Extractions!L148=8110),Extractions!D148,"")</f>
        <v/>
      </c>
      <c r="D1773" s="388">
        <f>IF(C1773&lt;&gt;"",Extractions!M148*Extractions!N148,"")</f>
        <v/>
      </c>
      <c r="E1773" s="388" t="inlineStr">
        <is>
          <t>€</t>
        </is>
      </c>
      <c r="F1773" s="388" t="n"/>
      <c r="G1773" s="388" t="n"/>
      <c r="H1773" s="388" t="n"/>
      <c r="I1773" s="388" t="n"/>
      <c r="J1773" s="388" t="n"/>
      <c r="K1773" s="388" t="n"/>
    </row>
    <row r="1774" ht="15" customHeight="1" s="389">
      <c r="A1774" s="737" t="n"/>
      <c r="B1774" s="655" t="inlineStr">
        <is>
          <t>-</t>
        </is>
      </c>
      <c r="C1774" s="388">
        <f>IF(OR(Extractions!L149=2115,Extractions!L149=8110),Extractions!D149,"")</f>
        <v/>
      </c>
      <c r="D1774" s="388">
        <f>IF(C1774&lt;&gt;"",Extractions!M149*Extractions!N149,"")</f>
        <v/>
      </c>
      <c r="E1774" s="388" t="inlineStr">
        <is>
          <t>€</t>
        </is>
      </c>
      <c r="F1774" s="388" t="n"/>
      <c r="G1774" s="388" t="n"/>
      <c r="H1774" s="388" t="n"/>
      <c r="I1774" s="388" t="n"/>
      <c r="J1774" s="388" t="n"/>
      <c r="K1774" s="388" t="n"/>
    </row>
    <row r="1775" ht="15" customHeight="1" s="389">
      <c r="A1775" s="737" t="n"/>
      <c r="B1775" s="655" t="inlineStr">
        <is>
          <t>-</t>
        </is>
      </c>
      <c r="C1775" s="388">
        <f>IF(OR(Extractions!L150=2115,Extractions!L150=8110),Extractions!D150,"")</f>
        <v/>
      </c>
      <c r="D1775" s="388">
        <f>IF(C1775&lt;&gt;"",Extractions!M150*Extractions!N150,"")</f>
        <v/>
      </c>
      <c r="E1775" s="388" t="inlineStr">
        <is>
          <t>€</t>
        </is>
      </c>
      <c r="F1775" s="388" t="n"/>
      <c r="G1775" s="388" t="n"/>
      <c r="H1775" s="388" t="n"/>
      <c r="I1775" s="388" t="n"/>
      <c r="J1775" s="388" t="n"/>
      <c r="K1775" s="388" t="n"/>
    </row>
    <row r="1776" ht="15" customHeight="1" s="389">
      <c r="A1776" s="737" t="n"/>
      <c r="B1776" s="655" t="inlineStr">
        <is>
          <t>-</t>
        </is>
      </c>
      <c r="C1776" s="388">
        <f>IF(OR(Extractions!L151=2115,Extractions!L151=8110),Extractions!D151,"")</f>
        <v/>
      </c>
      <c r="D1776" s="388">
        <f>IF(C1776&lt;&gt;"",Extractions!M151*Extractions!N151,"")</f>
        <v/>
      </c>
      <c r="E1776" s="388" t="inlineStr">
        <is>
          <t>€</t>
        </is>
      </c>
      <c r="F1776" s="388" t="n"/>
      <c r="G1776" s="388" t="n"/>
      <c r="H1776" s="388" t="n"/>
      <c r="I1776" s="388" t="n"/>
      <c r="J1776" s="388" t="n"/>
      <c r="K1776" s="388" t="n"/>
    </row>
    <row r="1777" ht="15" customHeight="1" s="389">
      <c r="A1777" s="737" t="n"/>
      <c r="B1777" s="655" t="inlineStr">
        <is>
          <t>-</t>
        </is>
      </c>
      <c r="C1777" s="388">
        <f>IF(OR(Extractions!L152=2115,Extractions!L152=8110),Extractions!D152,"")</f>
        <v/>
      </c>
      <c r="D1777" s="388">
        <f>IF(C1777&lt;&gt;"",Extractions!M152*Extractions!N152,"")</f>
        <v/>
      </c>
      <c r="E1777" s="388" t="inlineStr">
        <is>
          <t>€</t>
        </is>
      </c>
      <c r="F1777" s="388" t="n"/>
      <c r="G1777" s="388" t="n"/>
      <c r="H1777" s="388" t="n"/>
      <c r="I1777" s="388" t="n"/>
      <c r="J1777" s="388" t="n"/>
      <c r="K1777" s="388" t="n"/>
    </row>
    <row r="1778" ht="15" customHeight="1" s="389">
      <c r="A1778" s="737" t="n"/>
      <c r="B1778" s="655" t="inlineStr">
        <is>
          <t>-</t>
        </is>
      </c>
      <c r="C1778" s="388">
        <f>IF(OR(Extractions!L153=2115,Extractions!L153=8110),Extractions!D153,"")</f>
        <v/>
      </c>
      <c r="D1778" s="388">
        <f>IF(C1778&lt;&gt;"",Extractions!M153*Extractions!N153,"")</f>
        <v/>
      </c>
      <c r="E1778" s="388" t="inlineStr">
        <is>
          <t>€</t>
        </is>
      </c>
      <c r="F1778" s="388" t="n"/>
      <c r="G1778" s="388" t="n"/>
      <c r="H1778" s="388" t="n"/>
      <c r="I1778" s="388" t="n"/>
      <c r="J1778" s="388" t="n"/>
      <c r="K1778" s="388" t="n"/>
    </row>
    <row r="1779" ht="15" customHeight="1" s="389">
      <c r="A1779" s="737" t="n"/>
      <c r="B1779" s="655" t="inlineStr">
        <is>
          <t>-</t>
        </is>
      </c>
      <c r="C1779" s="388">
        <f>IF(OR(Extractions!L154=2115,Extractions!L154=8110),Extractions!D154,"")</f>
        <v/>
      </c>
      <c r="D1779" s="388">
        <f>IF(C1779&lt;&gt;"",Extractions!M154*Extractions!N154,"")</f>
        <v/>
      </c>
      <c r="E1779" s="388" t="inlineStr">
        <is>
          <t>€</t>
        </is>
      </c>
      <c r="F1779" s="388" t="n"/>
      <c r="G1779" s="388" t="n"/>
      <c r="H1779" s="388" t="n"/>
      <c r="I1779" s="388" t="n"/>
      <c r="J1779" s="388" t="n"/>
      <c r="K1779" s="388" t="n"/>
    </row>
    <row r="1780" ht="15" customHeight="1" s="389">
      <c r="A1780" s="737" t="n"/>
      <c r="B1780" s="655" t="inlineStr">
        <is>
          <t>-</t>
        </is>
      </c>
      <c r="C1780" s="388">
        <f>IF(OR(Extractions!L155=2115,Extractions!L155=8110),Extractions!D155,"")</f>
        <v/>
      </c>
      <c r="D1780" s="388">
        <f>IF(C1780&lt;&gt;"",Extractions!M155*Extractions!N155,"")</f>
        <v/>
      </c>
      <c r="E1780" s="388" t="inlineStr">
        <is>
          <t>€</t>
        </is>
      </c>
      <c r="F1780" s="388" t="n"/>
      <c r="G1780" s="388" t="n"/>
      <c r="H1780" s="388" t="n"/>
      <c r="I1780" s="388" t="n"/>
      <c r="J1780" s="388" t="n"/>
      <c r="K1780" s="388" t="n"/>
    </row>
    <row r="1781" ht="15" customHeight="1" s="389">
      <c r="A1781" s="737" t="n"/>
      <c r="B1781" s="655" t="inlineStr">
        <is>
          <t>-</t>
        </is>
      </c>
      <c r="C1781" s="388">
        <f>IF(OR(Extractions!L156=2115,Extractions!L156=8110),Extractions!D156,"")</f>
        <v/>
      </c>
      <c r="D1781" s="388">
        <f>IF(C1781&lt;&gt;"",Extractions!M156*Extractions!N156,"")</f>
        <v/>
      </c>
      <c r="E1781" s="388" t="inlineStr">
        <is>
          <t>€</t>
        </is>
      </c>
      <c r="F1781" s="388" t="n"/>
      <c r="G1781" s="388" t="n"/>
      <c r="H1781" s="388" t="n"/>
      <c r="I1781" s="388" t="n"/>
      <c r="J1781" s="388" t="n"/>
      <c r="K1781" s="388" t="n"/>
    </row>
    <row r="1782" ht="15" customHeight="1" s="389">
      <c r="A1782" s="737" t="n"/>
      <c r="B1782" s="655" t="inlineStr">
        <is>
          <t>-</t>
        </is>
      </c>
      <c r="C1782" s="388">
        <f>IF(OR(Extractions!L157=2115,Extractions!L157=8110),Extractions!D157,"")</f>
        <v/>
      </c>
      <c r="D1782" s="388">
        <f>IF(C1782&lt;&gt;"",Extractions!M157*Extractions!N157,"")</f>
        <v/>
      </c>
      <c r="E1782" s="388" t="inlineStr">
        <is>
          <t>€</t>
        </is>
      </c>
      <c r="F1782" s="388" t="n"/>
      <c r="G1782" s="388" t="n"/>
      <c r="H1782" s="388" t="n"/>
      <c r="I1782" s="388" t="n"/>
      <c r="J1782" s="388" t="n"/>
      <c r="K1782" s="388" t="n"/>
    </row>
    <row r="1783" ht="15" customHeight="1" s="389">
      <c r="A1783" s="737" t="n"/>
      <c r="B1783" s="655" t="inlineStr">
        <is>
          <t>-</t>
        </is>
      </c>
      <c r="C1783" s="388">
        <f>IF(OR(Extractions!L158=2115,Extractions!L158=8110),Extractions!D158,"")</f>
        <v/>
      </c>
      <c r="D1783" s="388">
        <f>IF(C1783&lt;&gt;"",Extractions!M158*Extractions!N158,"")</f>
        <v/>
      </c>
      <c r="E1783" s="388" t="inlineStr">
        <is>
          <t>€</t>
        </is>
      </c>
      <c r="F1783" s="388" t="n"/>
      <c r="G1783" s="388" t="n"/>
      <c r="H1783" s="388" t="n"/>
      <c r="I1783" s="388" t="n"/>
      <c r="J1783" s="388" t="n"/>
      <c r="K1783" s="388" t="n"/>
    </row>
    <row r="1784" ht="15" customHeight="1" s="389">
      <c r="A1784" s="737" t="n"/>
      <c r="B1784" s="655" t="inlineStr">
        <is>
          <t>-</t>
        </is>
      </c>
      <c r="C1784" s="388">
        <f>IF(OR(Extractions!L159=2115,Extractions!L159=8110),Extractions!D159,"")</f>
        <v/>
      </c>
      <c r="D1784" s="388">
        <f>IF(C1784&lt;&gt;"",Extractions!M159*Extractions!N159,"")</f>
        <v/>
      </c>
      <c r="E1784" s="388" t="inlineStr">
        <is>
          <t>€</t>
        </is>
      </c>
      <c r="F1784" s="388" t="n"/>
      <c r="G1784" s="388" t="n"/>
      <c r="H1784" s="388" t="n"/>
      <c r="I1784" s="388" t="n"/>
      <c r="J1784" s="388" t="n"/>
      <c r="K1784" s="388" t="n"/>
    </row>
    <row r="1785" ht="15" customHeight="1" s="389">
      <c r="A1785" s="737" t="n"/>
      <c r="B1785" s="655" t="inlineStr">
        <is>
          <t>-</t>
        </is>
      </c>
      <c r="C1785" s="388">
        <f>IF(OR(Extractions!L160=2115,Extractions!L160=8110),Extractions!D160,"")</f>
        <v/>
      </c>
      <c r="D1785" s="388">
        <f>IF(C1785&lt;&gt;"",Extractions!M160*Extractions!N160,"")</f>
        <v/>
      </c>
      <c r="E1785" s="388" t="inlineStr">
        <is>
          <t>€</t>
        </is>
      </c>
      <c r="F1785" s="388" t="n"/>
      <c r="G1785" s="388" t="n"/>
      <c r="H1785" s="388" t="n"/>
      <c r="I1785" s="388" t="n"/>
      <c r="J1785" s="388" t="n"/>
      <c r="K1785" s="388" t="n"/>
    </row>
    <row r="1786" ht="15" customHeight="1" s="389">
      <c r="A1786" s="737" t="n"/>
      <c r="B1786" s="655" t="inlineStr">
        <is>
          <t>-</t>
        </is>
      </c>
      <c r="C1786" s="388">
        <f>IF(OR(Extractions!L161=2115,Extractions!L161=8110),Extractions!D161,"")</f>
        <v/>
      </c>
      <c r="D1786" s="388">
        <f>IF(C1786&lt;&gt;"",Extractions!M161*Extractions!N161,"")</f>
        <v/>
      </c>
      <c r="E1786" s="388" t="inlineStr">
        <is>
          <t>€</t>
        </is>
      </c>
      <c r="F1786" s="388" t="n"/>
      <c r="G1786" s="388" t="n"/>
      <c r="H1786" s="388" t="n"/>
      <c r="I1786" s="388" t="n"/>
      <c r="J1786" s="388" t="n"/>
      <c r="K1786" s="388" t="n"/>
    </row>
    <row r="1787" ht="15" customHeight="1" s="389">
      <c r="A1787" s="737" t="n"/>
      <c r="B1787" s="655" t="inlineStr">
        <is>
          <t>-</t>
        </is>
      </c>
      <c r="C1787" s="388">
        <f>IF(OR(Extractions!L162=2115,Extractions!L162=8110),Extractions!D162,"")</f>
        <v/>
      </c>
      <c r="D1787" s="388">
        <f>IF(C1787&lt;&gt;"",Extractions!M162*Extractions!N162,"")</f>
        <v/>
      </c>
      <c r="E1787" s="388" t="inlineStr">
        <is>
          <t>€</t>
        </is>
      </c>
      <c r="F1787" s="388" t="n"/>
      <c r="G1787" s="388" t="n"/>
      <c r="H1787" s="388" t="n"/>
      <c r="I1787" s="388" t="n"/>
      <c r="J1787" s="388" t="n"/>
      <c r="K1787" s="388" t="n"/>
    </row>
    <row r="1788" ht="15" customHeight="1" s="389">
      <c r="A1788" s="737" t="n"/>
      <c r="B1788" s="655" t="inlineStr">
        <is>
          <t>-</t>
        </is>
      </c>
      <c r="C1788" s="388">
        <f>IF(OR(Extractions!L163=2115,Extractions!L163=8110),Extractions!D163,"")</f>
        <v/>
      </c>
      <c r="D1788" s="388">
        <f>IF(C1788&lt;&gt;"",Extractions!M163*Extractions!N163,"")</f>
        <v/>
      </c>
      <c r="E1788" s="388" t="inlineStr">
        <is>
          <t>€</t>
        </is>
      </c>
      <c r="F1788" s="388" t="n"/>
      <c r="G1788" s="388" t="n"/>
      <c r="H1788" s="388" t="n"/>
      <c r="I1788" s="388" t="n"/>
      <c r="J1788" s="388" t="n"/>
      <c r="K1788" s="388" t="n"/>
    </row>
    <row r="1789" ht="15" customHeight="1" s="389">
      <c r="A1789" s="737" t="n"/>
      <c r="B1789" s="655" t="inlineStr">
        <is>
          <t>-</t>
        </is>
      </c>
      <c r="C1789" s="388">
        <f>IF(OR(Extractions!L164=2115,Extractions!L164=8110),Extractions!D164,"")</f>
        <v/>
      </c>
      <c r="D1789" s="388">
        <f>IF(C1789&lt;&gt;"",Extractions!M164*Extractions!N164,"")</f>
        <v/>
      </c>
      <c r="E1789" s="388" t="inlineStr">
        <is>
          <t>€</t>
        </is>
      </c>
      <c r="F1789" s="388" t="n"/>
      <c r="G1789" s="388" t="n"/>
      <c r="H1789" s="388" t="n"/>
      <c r="I1789" s="388" t="n"/>
      <c r="J1789" s="388" t="n"/>
      <c r="K1789" s="388" t="n"/>
    </row>
    <row r="1790" ht="15" customHeight="1" s="389">
      <c r="A1790" s="737" t="n"/>
      <c r="B1790" s="655" t="inlineStr">
        <is>
          <t>-</t>
        </is>
      </c>
      <c r="C1790" s="388">
        <f>IF(OR(Extractions!L165=2115,Extractions!L165=8110),Extractions!D165,"")</f>
        <v/>
      </c>
      <c r="D1790" s="388">
        <f>IF(C1790&lt;&gt;"",Extractions!M165*Extractions!N165,"")</f>
        <v/>
      </c>
      <c r="E1790" s="388" t="inlineStr">
        <is>
          <t>€</t>
        </is>
      </c>
      <c r="F1790" s="388" t="n"/>
      <c r="G1790" s="388" t="n"/>
      <c r="H1790" s="388" t="n"/>
      <c r="I1790" s="388" t="n"/>
      <c r="J1790" s="388" t="n"/>
      <c r="K1790" s="388" t="n"/>
    </row>
    <row r="1791" ht="15" customHeight="1" s="389">
      <c r="A1791" s="737" t="n"/>
      <c r="B1791" s="655" t="inlineStr">
        <is>
          <t>-</t>
        </is>
      </c>
      <c r="C1791" s="388">
        <f>IF(OR(Extractions!L166=2115,Extractions!L166=8110),Extractions!D166,"")</f>
        <v/>
      </c>
      <c r="D1791" s="388">
        <f>IF(C1791&lt;&gt;"",Extractions!M166*Extractions!N166,"")</f>
        <v/>
      </c>
      <c r="E1791" s="388" t="inlineStr">
        <is>
          <t>€</t>
        </is>
      </c>
      <c r="F1791" s="388" t="n"/>
      <c r="G1791" s="388" t="n"/>
      <c r="H1791" s="388" t="n"/>
      <c r="I1791" s="388" t="n"/>
      <c r="J1791" s="388" t="n"/>
      <c r="K1791" s="388" t="n"/>
    </row>
    <row r="1792" ht="15" customHeight="1" s="389">
      <c r="A1792" s="737" t="n"/>
      <c r="B1792" s="655" t="inlineStr">
        <is>
          <t>-</t>
        </is>
      </c>
      <c r="C1792" s="388">
        <f>IF(OR(Extractions!L167=2115,Extractions!L167=8110),Extractions!D167,"")</f>
        <v/>
      </c>
      <c r="D1792" s="388">
        <f>IF(C1792&lt;&gt;"",Extractions!M167*Extractions!N167,"")</f>
        <v/>
      </c>
      <c r="E1792" s="388" t="inlineStr">
        <is>
          <t>€</t>
        </is>
      </c>
      <c r="F1792" s="388" t="n"/>
      <c r="G1792" s="388" t="n"/>
      <c r="H1792" s="388" t="n"/>
      <c r="I1792" s="388" t="n"/>
      <c r="J1792" s="388" t="n"/>
      <c r="K1792" s="388" t="n"/>
    </row>
    <row r="1793" ht="15" customHeight="1" s="389">
      <c r="A1793" s="737" t="n"/>
      <c r="B1793" s="655" t="inlineStr">
        <is>
          <t>-</t>
        </is>
      </c>
      <c r="C1793" s="388">
        <f>IF(OR(Extractions!L168=2115,Extractions!L168=8110),Extractions!D168,"")</f>
        <v/>
      </c>
      <c r="D1793" s="388">
        <f>IF(C1793&lt;&gt;"",Extractions!M168*Extractions!N168,"")</f>
        <v/>
      </c>
      <c r="E1793" s="388" t="inlineStr">
        <is>
          <t>€</t>
        </is>
      </c>
      <c r="F1793" s="388" t="n"/>
      <c r="G1793" s="388" t="n"/>
      <c r="H1793" s="388" t="n"/>
      <c r="I1793" s="388" t="n"/>
      <c r="J1793" s="388" t="n"/>
      <c r="K1793" s="388" t="n"/>
    </row>
    <row r="1794" ht="15" customHeight="1" s="389">
      <c r="A1794" s="737" t="n"/>
      <c r="B1794" s="655" t="inlineStr">
        <is>
          <t>-</t>
        </is>
      </c>
      <c r="C1794" s="388">
        <f>IF(OR(Extractions!L169=2115,Extractions!L169=8110),Extractions!D169,"")</f>
        <v/>
      </c>
      <c r="D1794" s="388">
        <f>IF(C1794&lt;&gt;"",Extractions!M169*Extractions!N169,"")</f>
        <v/>
      </c>
      <c r="E1794" s="388" t="inlineStr">
        <is>
          <t>€</t>
        </is>
      </c>
      <c r="F1794" s="388" t="n"/>
      <c r="G1794" s="388" t="n"/>
      <c r="H1794" s="388" t="n"/>
      <c r="I1794" s="388" t="n"/>
      <c r="J1794" s="388" t="n"/>
      <c r="K1794" s="388" t="n"/>
    </row>
    <row r="1795" ht="15" customHeight="1" s="389">
      <c r="A1795" s="737" t="n"/>
      <c r="B1795" s="655" t="inlineStr">
        <is>
          <t>-</t>
        </is>
      </c>
      <c r="C1795" s="388">
        <f>IF(OR(Extractions!L170=2115,Extractions!L170=8110),Extractions!D170,"")</f>
        <v/>
      </c>
      <c r="D1795" s="388">
        <f>IF(C1795&lt;&gt;"",Extractions!M170*Extractions!N170,"")</f>
        <v/>
      </c>
      <c r="E1795" s="388" t="inlineStr">
        <is>
          <t>€</t>
        </is>
      </c>
      <c r="F1795" s="388" t="n"/>
      <c r="G1795" s="388" t="n"/>
      <c r="H1795" s="388" t="n"/>
      <c r="I1795" s="388" t="n"/>
      <c r="J1795" s="388" t="n"/>
      <c r="K1795" s="388" t="n"/>
    </row>
    <row r="1796" ht="15" customHeight="1" s="389">
      <c r="A1796" s="737" t="n"/>
      <c r="B1796" s="655" t="inlineStr">
        <is>
          <t>-</t>
        </is>
      </c>
      <c r="C1796" s="388">
        <f>IF(OR(Extractions!L171=2115,Extractions!L171=8110),Extractions!D171,"")</f>
        <v/>
      </c>
      <c r="D1796" s="388">
        <f>IF(C1796&lt;&gt;"",Extractions!M171*Extractions!N171,"")</f>
        <v/>
      </c>
      <c r="E1796" s="388" t="inlineStr">
        <is>
          <t>€</t>
        </is>
      </c>
      <c r="F1796" s="388" t="n"/>
      <c r="G1796" s="388" t="n"/>
      <c r="H1796" s="388" t="n"/>
      <c r="I1796" s="388" t="n"/>
      <c r="J1796" s="388" t="n"/>
      <c r="K1796" s="388" t="n"/>
    </row>
    <row r="1797" ht="15" customHeight="1" s="389">
      <c r="A1797" s="737" t="n"/>
      <c r="B1797" s="655" t="inlineStr">
        <is>
          <t>-</t>
        </is>
      </c>
      <c r="C1797" s="388">
        <f>IF(OR(Extractions!L172=2115,Extractions!L172=8110),Extractions!D172,"")</f>
        <v/>
      </c>
      <c r="D1797" s="388">
        <f>IF(C1797&lt;&gt;"",Extractions!M172*Extractions!N172,"")</f>
        <v/>
      </c>
      <c r="E1797" s="388" t="inlineStr">
        <is>
          <t>€</t>
        </is>
      </c>
      <c r="F1797" s="388" t="n"/>
      <c r="G1797" s="388" t="n"/>
      <c r="H1797" s="388" t="n"/>
      <c r="I1797" s="388" t="n"/>
      <c r="J1797" s="388" t="n"/>
      <c r="K1797" s="388" t="n"/>
    </row>
    <row r="1798" ht="15" customHeight="1" s="389">
      <c r="A1798" s="737" t="n"/>
      <c r="B1798" s="655" t="inlineStr">
        <is>
          <t>-</t>
        </is>
      </c>
      <c r="C1798" s="388">
        <f>IF(OR(Extractions!L173=2115,Extractions!L173=8110),Extractions!D173,"")</f>
        <v/>
      </c>
      <c r="D1798" s="388">
        <f>IF(C1798&lt;&gt;"",Extractions!M173*Extractions!N173,"")</f>
        <v/>
      </c>
      <c r="E1798" s="388" t="inlineStr">
        <is>
          <t>€</t>
        </is>
      </c>
      <c r="F1798" s="388" t="n"/>
      <c r="G1798" s="388" t="n"/>
      <c r="H1798" s="388" t="n"/>
      <c r="I1798" s="388" t="n"/>
      <c r="J1798" s="388" t="n"/>
      <c r="K1798" s="388" t="n"/>
    </row>
    <row r="1799" ht="15" customHeight="1" s="389">
      <c r="A1799" s="737" t="n"/>
      <c r="B1799" s="655" t="inlineStr">
        <is>
          <t>-</t>
        </is>
      </c>
      <c r="C1799" s="388">
        <f>IF(OR(Extractions!L174=2115,Extractions!L174=8110),Extractions!D174,"")</f>
        <v/>
      </c>
      <c r="D1799" s="388">
        <f>IF(C1799&lt;&gt;"",Extractions!M174*Extractions!N174,"")</f>
        <v/>
      </c>
      <c r="E1799" s="388" t="inlineStr">
        <is>
          <t>€</t>
        </is>
      </c>
      <c r="F1799" s="388" t="n"/>
      <c r="G1799" s="388" t="n"/>
      <c r="H1799" s="388" t="n"/>
      <c r="I1799" s="388" t="n"/>
      <c r="J1799" s="388" t="n"/>
      <c r="K1799" s="388" t="n"/>
    </row>
    <row r="1800" ht="15" customHeight="1" s="389">
      <c r="A1800" s="737" t="n"/>
      <c r="B1800" s="655" t="inlineStr">
        <is>
          <t>-</t>
        </is>
      </c>
      <c r="C1800" s="388">
        <f>IF(OR(Extractions!L175=2115,Extractions!L175=8110),Extractions!D175,"")</f>
        <v/>
      </c>
      <c r="D1800" s="388">
        <f>IF(C1800&lt;&gt;"",Extractions!M175*Extractions!N175,"")</f>
        <v/>
      </c>
      <c r="E1800" s="388" t="inlineStr">
        <is>
          <t>€</t>
        </is>
      </c>
      <c r="F1800" s="388" t="n"/>
      <c r="G1800" s="388" t="n"/>
      <c r="H1800" s="388" t="n"/>
      <c r="I1800" s="388" t="n"/>
      <c r="J1800" s="388" t="n"/>
      <c r="K1800" s="388" t="n"/>
    </row>
    <row r="1801" ht="15" customHeight="1" s="389">
      <c r="A1801" s="737" t="n"/>
      <c r="B1801" s="655" t="inlineStr">
        <is>
          <t>-</t>
        </is>
      </c>
      <c r="C1801" s="388">
        <f>IF(OR(Extractions!L176=2115,Extractions!L176=8110),Extractions!D176,"")</f>
        <v/>
      </c>
      <c r="D1801" s="388">
        <f>IF(C1801&lt;&gt;"",Extractions!M176*Extractions!N176,"")</f>
        <v/>
      </c>
      <c r="E1801" s="388" t="inlineStr">
        <is>
          <t>€</t>
        </is>
      </c>
      <c r="F1801" s="388" t="n"/>
      <c r="G1801" s="388" t="n"/>
      <c r="H1801" s="388" t="n"/>
      <c r="I1801" s="388" t="n"/>
      <c r="J1801" s="388" t="n"/>
      <c r="K1801" s="388" t="n"/>
    </row>
    <row r="1802" ht="15" customHeight="1" s="389">
      <c r="A1802" s="737" t="n"/>
      <c r="B1802" s="655" t="inlineStr">
        <is>
          <t>-</t>
        </is>
      </c>
      <c r="C1802" s="388">
        <f>IF(OR(Extractions!L177=2115,Extractions!L177=8110),Extractions!D177,"")</f>
        <v/>
      </c>
      <c r="D1802" s="388">
        <f>IF(C1802&lt;&gt;"",Extractions!M177*Extractions!N177,"")</f>
        <v/>
      </c>
      <c r="E1802" s="388" t="inlineStr">
        <is>
          <t>€</t>
        </is>
      </c>
      <c r="F1802" s="388" t="n"/>
      <c r="G1802" s="388" t="n"/>
      <c r="H1802" s="388" t="n"/>
      <c r="I1802" s="388" t="n"/>
      <c r="J1802" s="388" t="n"/>
      <c r="K1802" s="388" t="n"/>
    </row>
    <row r="1803" ht="15" customHeight="1" s="389">
      <c r="A1803" s="737" t="n"/>
      <c r="B1803" s="655" t="inlineStr">
        <is>
          <t>-</t>
        </is>
      </c>
      <c r="C1803" s="388">
        <f>IF(OR(Extractions!L178=2115,Extractions!L178=8110),Extractions!D178,"")</f>
        <v/>
      </c>
      <c r="D1803" s="388">
        <f>IF(C1803&lt;&gt;"",Extractions!M178*Extractions!N178,"")</f>
        <v/>
      </c>
      <c r="E1803" s="388" t="inlineStr">
        <is>
          <t>€</t>
        </is>
      </c>
      <c r="F1803" s="388" t="n"/>
      <c r="G1803" s="388" t="n"/>
      <c r="H1803" s="388" t="n"/>
      <c r="I1803" s="388" t="n"/>
      <c r="J1803" s="388" t="n"/>
      <c r="K1803" s="388" t="n"/>
    </row>
    <row r="1804" ht="15" customHeight="1" s="389">
      <c r="A1804" s="737" t="n"/>
      <c r="B1804" s="655" t="inlineStr">
        <is>
          <t>-</t>
        </is>
      </c>
      <c r="C1804" s="388">
        <f>IF(OR(Extractions!L179=2115,Extractions!L179=8110),Extractions!D179,"")</f>
        <v/>
      </c>
      <c r="D1804" s="388">
        <f>IF(C1804&lt;&gt;"",Extractions!M179*Extractions!N179,"")</f>
        <v/>
      </c>
      <c r="E1804" s="388" t="inlineStr">
        <is>
          <t>€</t>
        </is>
      </c>
      <c r="F1804" s="388" t="n"/>
      <c r="G1804" s="388" t="n"/>
      <c r="H1804" s="388" t="n"/>
      <c r="I1804" s="388" t="n"/>
      <c r="J1804" s="388" t="n"/>
      <c r="K1804" s="388" t="n"/>
    </row>
    <row r="1805" ht="15" customHeight="1" s="389">
      <c r="A1805" s="737" t="n"/>
      <c r="B1805" s="655" t="inlineStr">
        <is>
          <t>-</t>
        </is>
      </c>
      <c r="C1805" s="388">
        <f>IF(OR(Extractions!L180=2115,Extractions!L180=8110),Extractions!D180,"")</f>
        <v/>
      </c>
      <c r="D1805" s="388">
        <f>IF(C1805&lt;&gt;"",Extractions!M180*Extractions!N180,"")</f>
        <v/>
      </c>
      <c r="E1805" s="388" t="inlineStr">
        <is>
          <t>€</t>
        </is>
      </c>
      <c r="F1805" s="388" t="n"/>
      <c r="G1805" s="388" t="n"/>
      <c r="H1805" s="388" t="n"/>
      <c r="I1805" s="388" t="n"/>
      <c r="J1805" s="388" t="n"/>
      <c r="K1805" s="388" t="n"/>
    </row>
    <row r="1806" ht="15" customHeight="1" s="389">
      <c r="A1806" s="737" t="n"/>
      <c r="B1806" s="655" t="inlineStr">
        <is>
          <t>-</t>
        </is>
      </c>
      <c r="C1806" s="388">
        <f>IF(OR(Extractions!L181=2115,Extractions!L181=8110),Extractions!D181,"")</f>
        <v/>
      </c>
      <c r="D1806" s="388">
        <f>IF(C1806&lt;&gt;"",Extractions!M181*Extractions!N181,"")</f>
        <v/>
      </c>
      <c r="E1806" s="388" t="inlineStr">
        <is>
          <t>€</t>
        </is>
      </c>
      <c r="F1806" s="388" t="n"/>
      <c r="G1806" s="388" t="n"/>
      <c r="H1806" s="388" t="n"/>
      <c r="I1806" s="388" t="n"/>
      <c r="J1806" s="388" t="n"/>
      <c r="K1806" s="388" t="n"/>
    </row>
    <row r="1807" ht="15" customHeight="1" s="389">
      <c r="A1807" s="737" t="n"/>
      <c r="B1807" s="655" t="inlineStr">
        <is>
          <t>-</t>
        </is>
      </c>
      <c r="C1807" s="388">
        <f>IF(OR(Extractions!L182=2115,Extractions!L182=8110),Extractions!D182,"")</f>
        <v/>
      </c>
      <c r="D1807" s="388">
        <f>IF(C1807&lt;&gt;"",Extractions!M182*Extractions!N182,"")</f>
        <v/>
      </c>
      <c r="E1807" s="388" t="inlineStr">
        <is>
          <t>€</t>
        </is>
      </c>
      <c r="F1807" s="388" t="n"/>
      <c r="G1807" s="388" t="n"/>
      <c r="H1807" s="388" t="n"/>
      <c r="I1807" s="388" t="n"/>
      <c r="J1807" s="388" t="n"/>
      <c r="K1807" s="388" t="n"/>
    </row>
    <row r="1808" ht="15" customHeight="1" s="389">
      <c r="A1808" s="737" t="n"/>
      <c r="B1808" s="655" t="inlineStr">
        <is>
          <t>-</t>
        </is>
      </c>
      <c r="C1808" s="388">
        <f>IF(OR(Extractions!L183=2115,Extractions!L183=8110),Extractions!D183,"")</f>
        <v/>
      </c>
      <c r="D1808" s="388">
        <f>IF(C1808&lt;&gt;"",Extractions!M183*Extractions!N183,"")</f>
        <v/>
      </c>
      <c r="E1808" s="388" t="inlineStr">
        <is>
          <t>€</t>
        </is>
      </c>
      <c r="F1808" s="388" t="n"/>
      <c r="G1808" s="388" t="n"/>
      <c r="H1808" s="388" t="n"/>
      <c r="I1808" s="388" t="n"/>
      <c r="J1808" s="388" t="n"/>
      <c r="K1808" s="388" t="n"/>
    </row>
    <row r="1809" ht="15" customHeight="1" s="389">
      <c r="A1809" s="737" t="n"/>
      <c r="B1809" s="655" t="inlineStr">
        <is>
          <t>-</t>
        </is>
      </c>
      <c r="C1809" s="388">
        <f>IF(OR(Extractions!L184=2115,Extractions!L184=8110),Extractions!D184,"")</f>
        <v/>
      </c>
      <c r="D1809" s="388">
        <f>IF(C1809&lt;&gt;"",Extractions!M184*Extractions!N184,"")</f>
        <v/>
      </c>
      <c r="E1809" s="388" t="inlineStr">
        <is>
          <t>€</t>
        </is>
      </c>
      <c r="F1809" s="388" t="n"/>
      <c r="G1809" s="388" t="n"/>
      <c r="H1809" s="388" t="n"/>
      <c r="I1809" s="388" t="n"/>
      <c r="J1809" s="388" t="n"/>
      <c r="K1809" s="388" t="n"/>
    </row>
    <row r="1810" ht="15" customHeight="1" s="389">
      <c r="A1810" s="737" t="n"/>
      <c r="B1810" s="655" t="inlineStr">
        <is>
          <t>-</t>
        </is>
      </c>
      <c r="C1810" s="388">
        <f>IF(OR(Extractions!L185=2115,Extractions!L185=8110),Extractions!D185,"")</f>
        <v/>
      </c>
      <c r="D1810" s="388">
        <f>IF(C1810&lt;&gt;"",Extractions!M185*Extractions!N185,"")</f>
        <v/>
      </c>
      <c r="E1810" s="388" t="inlineStr">
        <is>
          <t>€</t>
        </is>
      </c>
      <c r="F1810" s="388" t="n"/>
      <c r="G1810" s="388" t="n"/>
      <c r="H1810" s="388" t="n"/>
      <c r="I1810" s="388" t="n"/>
      <c r="J1810" s="388" t="n"/>
      <c r="K1810" s="388" t="n"/>
    </row>
    <row r="1811" ht="15" customHeight="1" s="389">
      <c r="A1811" s="737" t="n"/>
      <c r="B1811" s="655" t="inlineStr">
        <is>
          <t>-</t>
        </is>
      </c>
      <c r="C1811" s="388">
        <f>IF(OR(Extractions!L186=2115,Extractions!L186=8110),Extractions!D186,"")</f>
        <v/>
      </c>
      <c r="D1811" s="388">
        <f>IF(C1811&lt;&gt;"",Extractions!M186*Extractions!N186,"")</f>
        <v/>
      </c>
      <c r="E1811" s="388" t="inlineStr">
        <is>
          <t>€</t>
        </is>
      </c>
      <c r="F1811" s="388" t="n"/>
      <c r="G1811" s="388" t="n"/>
      <c r="H1811" s="388" t="n"/>
      <c r="I1811" s="388" t="n"/>
      <c r="J1811" s="388" t="n"/>
      <c r="K1811" s="388" t="n"/>
    </row>
    <row r="1812" ht="15" customHeight="1" s="389">
      <c r="A1812" s="737" t="n"/>
      <c r="B1812" s="655" t="inlineStr">
        <is>
          <t>-</t>
        </is>
      </c>
      <c r="C1812" s="388">
        <f>IF(OR(Extractions!L187=2115,Extractions!L187=8110),Extractions!D187,"")</f>
        <v/>
      </c>
      <c r="D1812" s="388">
        <f>IF(C1812&lt;&gt;"",Extractions!M187*Extractions!N187,"")</f>
        <v/>
      </c>
      <c r="E1812" s="388" t="inlineStr">
        <is>
          <t>€</t>
        </is>
      </c>
      <c r="F1812" s="388" t="n"/>
      <c r="G1812" s="388" t="n"/>
      <c r="H1812" s="388" t="n"/>
      <c r="I1812" s="388" t="n"/>
      <c r="J1812" s="388" t="n"/>
      <c r="K1812" s="388" t="n"/>
    </row>
    <row r="1813" ht="15" customHeight="1" s="389">
      <c r="A1813" s="737" t="n"/>
      <c r="B1813" s="655" t="inlineStr">
        <is>
          <t>-</t>
        </is>
      </c>
      <c r="C1813" s="388">
        <f>IF(OR(Extractions!L188=2115,Extractions!L188=8110),Extractions!D188,"")</f>
        <v/>
      </c>
      <c r="D1813" s="388">
        <f>IF(C1813&lt;&gt;"",Extractions!M188*Extractions!N188,"")</f>
        <v/>
      </c>
      <c r="E1813" s="388" t="inlineStr">
        <is>
          <t>€</t>
        </is>
      </c>
      <c r="F1813" s="388" t="n"/>
      <c r="G1813" s="388" t="n"/>
      <c r="H1813" s="388" t="n"/>
      <c r="I1813" s="388" t="n"/>
      <c r="J1813" s="388" t="n"/>
      <c r="K1813" s="388" t="n"/>
    </row>
    <row r="1814" ht="15" customHeight="1" s="389">
      <c r="A1814" s="737" t="n"/>
      <c r="B1814" s="655" t="inlineStr">
        <is>
          <t>-</t>
        </is>
      </c>
      <c r="C1814" s="388">
        <f>IF(OR(Extractions!L189=2115,Extractions!L189=8110),Extractions!D189,"")</f>
        <v/>
      </c>
      <c r="D1814" s="388">
        <f>IF(C1814&lt;&gt;"",Extractions!M189*Extractions!N189,"")</f>
        <v/>
      </c>
      <c r="E1814" s="388" t="inlineStr">
        <is>
          <t>€</t>
        </is>
      </c>
      <c r="F1814" s="388" t="n"/>
      <c r="G1814" s="388" t="n"/>
      <c r="H1814" s="388" t="n"/>
      <c r="I1814" s="388" t="n"/>
      <c r="J1814" s="388" t="n"/>
      <c r="K1814" s="388" t="n"/>
    </row>
    <row r="1815" ht="15" customHeight="1" s="389">
      <c r="A1815" s="737" t="n"/>
      <c r="B1815" s="655" t="inlineStr">
        <is>
          <t>-</t>
        </is>
      </c>
      <c r="C1815" s="388">
        <f>IF(OR(Extractions!L190=2115,Extractions!L190=8110),Extractions!D190,"")</f>
        <v/>
      </c>
      <c r="D1815" s="388">
        <f>IF(C1815&lt;&gt;"",Extractions!M190*Extractions!N190,"")</f>
        <v/>
      </c>
      <c r="E1815" s="388" t="inlineStr">
        <is>
          <t>€</t>
        </is>
      </c>
      <c r="F1815" s="388" t="n"/>
      <c r="G1815" s="388" t="n"/>
      <c r="H1815" s="388" t="n"/>
      <c r="I1815" s="388" t="n"/>
      <c r="J1815" s="388" t="n"/>
      <c r="K1815" s="388" t="n"/>
    </row>
    <row r="1816" ht="15" customHeight="1" s="389">
      <c r="A1816" s="737" t="n"/>
      <c r="B1816" s="655" t="inlineStr">
        <is>
          <t>-</t>
        </is>
      </c>
      <c r="C1816" s="388">
        <f>IF(OR(Extractions!L191=2115,Extractions!L191=8110),Extractions!D191,"")</f>
        <v/>
      </c>
      <c r="D1816" s="388">
        <f>IF(C1816&lt;&gt;"",Extractions!M191*Extractions!N191,"")</f>
        <v/>
      </c>
      <c r="E1816" s="388" t="inlineStr">
        <is>
          <t>€</t>
        </is>
      </c>
      <c r="F1816" s="388" t="n"/>
      <c r="G1816" s="388" t="n"/>
      <c r="H1816" s="388" t="n"/>
      <c r="I1816" s="388" t="n"/>
      <c r="J1816" s="388" t="n"/>
      <c r="K1816" s="388" t="n"/>
    </row>
    <row r="1817" ht="15" customHeight="1" s="389">
      <c r="A1817" s="737" t="n"/>
      <c r="B1817" s="655" t="inlineStr">
        <is>
          <t>-</t>
        </is>
      </c>
      <c r="C1817" s="388">
        <f>IF(OR(Extractions!L192=2115,Extractions!L192=8110),Extractions!D192,"")</f>
        <v/>
      </c>
      <c r="D1817" s="388">
        <f>IF(C1817&lt;&gt;"",Extractions!M192*Extractions!N192,"")</f>
        <v/>
      </c>
      <c r="E1817" s="388" t="inlineStr">
        <is>
          <t>€</t>
        </is>
      </c>
      <c r="F1817" s="388" t="n"/>
      <c r="G1817" s="388" t="n"/>
      <c r="H1817" s="388" t="n"/>
      <c r="I1817" s="388" t="n"/>
      <c r="J1817" s="388" t="n"/>
      <c r="K1817" s="388" t="n"/>
    </row>
    <row r="1818" ht="15" customHeight="1" s="389">
      <c r="A1818" s="737" t="n"/>
      <c r="B1818" s="655" t="inlineStr">
        <is>
          <t>-</t>
        </is>
      </c>
      <c r="C1818" s="388">
        <f>IF(OR(Extractions!L193=2115,Extractions!L193=8110),Extractions!D193,"")</f>
        <v/>
      </c>
      <c r="D1818" s="388">
        <f>IF(C1818&lt;&gt;"",Extractions!M193*Extractions!N193,"")</f>
        <v/>
      </c>
      <c r="E1818" s="388" t="inlineStr">
        <is>
          <t>€</t>
        </is>
      </c>
      <c r="F1818" s="388" t="n"/>
      <c r="G1818" s="388" t="n"/>
      <c r="H1818" s="388" t="n"/>
      <c r="I1818" s="388" t="n"/>
      <c r="J1818" s="388" t="n"/>
      <c r="K1818" s="388" t="n"/>
    </row>
    <row r="1819" ht="15" customHeight="1" s="389">
      <c r="A1819" s="737" t="n"/>
      <c r="B1819" s="655" t="inlineStr">
        <is>
          <t>-</t>
        </is>
      </c>
      <c r="C1819" s="388">
        <f>IF(OR(Extractions!L194=2115,Extractions!L194=8110),Extractions!D194,"")</f>
        <v/>
      </c>
      <c r="D1819" s="388">
        <f>IF(C1819&lt;&gt;"",Extractions!M194*Extractions!N194,"")</f>
        <v/>
      </c>
      <c r="E1819" s="388" t="inlineStr">
        <is>
          <t>€</t>
        </is>
      </c>
      <c r="F1819" s="388" t="n"/>
      <c r="G1819" s="388" t="n"/>
      <c r="H1819" s="388" t="n"/>
      <c r="I1819" s="388" t="n"/>
      <c r="J1819" s="388" t="n"/>
      <c r="K1819" s="388" t="n"/>
    </row>
    <row r="1820" ht="15" customHeight="1" s="389">
      <c r="A1820" s="737" t="n"/>
      <c r="B1820" s="655" t="inlineStr">
        <is>
          <t>-</t>
        </is>
      </c>
      <c r="C1820" s="388">
        <f>IF(OR(Extractions!L195=2115,Extractions!L195=8110),Extractions!D195,"")</f>
        <v/>
      </c>
      <c r="D1820" s="388">
        <f>IF(C1820&lt;&gt;"",Extractions!M195*Extractions!N195,"")</f>
        <v/>
      </c>
      <c r="E1820" s="388" t="inlineStr">
        <is>
          <t>€</t>
        </is>
      </c>
      <c r="F1820" s="388" t="n"/>
      <c r="G1820" s="388" t="n"/>
      <c r="H1820" s="388" t="n"/>
      <c r="I1820" s="388" t="n"/>
      <c r="J1820" s="388" t="n"/>
      <c r="K1820" s="388" t="n"/>
    </row>
    <row r="1821" ht="15" customHeight="1" s="389">
      <c r="A1821" s="737" t="n"/>
      <c r="B1821" s="655" t="inlineStr">
        <is>
          <t>-</t>
        </is>
      </c>
      <c r="C1821" s="388">
        <f>IF(OR(Extractions!L196=2115,Extractions!L196=8110),Extractions!D196,"")</f>
        <v/>
      </c>
      <c r="D1821" s="388">
        <f>IF(C1821&lt;&gt;"",Extractions!M196*Extractions!N196,"")</f>
        <v/>
      </c>
      <c r="E1821" s="388" t="inlineStr">
        <is>
          <t>€</t>
        </is>
      </c>
      <c r="F1821" s="388" t="n"/>
      <c r="G1821" s="388" t="n"/>
      <c r="H1821" s="388" t="n"/>
      <c r="I1821" s="388" t="n"/>
      <c r="J1821" s="388" t="n"/>
      <c r="K1821" s="388" t="n"/>
    </row>
    <row r="1822" ht="15" customHeight="1" s="389">
      <c r="A1822" s="737" t="n"/>
      <c r="B1822" s="655" t="inlineStr">
        <is>
          <t>-</t>
        </is>
      </c>
      <c r="C1822" s="388">
        <f>IF(OR(Extractions!L197=2115,Extractions!L197=8110),Extractions!D197,"")</f>
        <v/>
      </c>
      <c r="D1822" s="388">
        <f>IF(C1822&lt;&gt;"",Extractions!M197*Extractions!N197,"")</f>
        <v/>
      </c>
      <c r="E1822" s="388" t="inlineStr">
        <is>
          <t>€</t>
        </is>
      </c>
      <c r="F1822" s="388" t="n"/>
      <c r="G1822" s="388" t="n"/>
      <c r="H1822" s="388" t="n"/>
      <c r="I1822" s="388" t="n"/>
      <c r="J1822" s="388" t="n"/>
      <c r="K1822" s="388" t="n"/>
    </row>
    <row r="1823" ht="15" customHeight="1" s="389">
      <c r="A1823" s="737" t="n"/>
      <c r="B1823" s="655" t="inlineStr">
        <is>
          <t>-</t>
        </is>
      </c>
      <c r="C1823" s="388">
        <f>IF(OR(Extractions!L198=2115,Extractions!L198=8110),Extractions!D198,"")</f>
        <v/>
      </c>
      <c r="D1823" s="388">
        <f>IF(C1823&lt;&gt;"",Extractions!M198*Extractions!N198,"")</f>
        <v/>
      </c>
      <c r="E1823" s="388" t="inlineStr">
        <is>
          <t>€</t>
        </is>
      </c>
      <c r="F1823" s="388" t="n"/>
      <c r="G1823" s="388" t="n"/>
      <c r="H1823" s="388" t="n"/>
      <c r="I1823" s="388" t="n"/>
      <c r="J1823" s="388" t="n"/>
      <c r="K1823" s="388" t="n"/>
    </row>
    <row r="1824" ht="15" customHeight="1" s="389">
      <c r="A1824" s="737" t="n"/>
      <c r="B1824" s="655" t="inlineStr">
        <is>
          <t>-</t>
        </is>
      </c>
      <c r="C1824" s="388">
        <f>IF(OR(Extractions!L199=2115,Extractions!L199=8110),Extractions!D199,"")</f>
        <v/>
      </c>
      <c r="D1824" s="388">
        <f>IF(C1824&lt;&gt;"",Extractions!M199*Extractions!N199,"")</f>
        <v/>
      </c>
      <c r="E1824" s="388" t="inlineStr">
        <is>
          <t>€</t>
        </is>
      </c>
      <c r="F1824" s="388" t="n"/>
      <c r="G1824" s="388" t="n"/>
      <c r="H1824" s="388" t="n"/>
      <c r="I1824" s="388" t="n"/>
      <c r="J1824" s="388" t="n"/>
      <c r="K1824" s="388" t="n"/>
    </row>
    <row r="1825" ht="15" customHeight="1" s="389">
      <c r="A1825" s="737" t="n"/>
      <c r="B1825" s="655" t="inlineStr">
        <is>
          <t>-</t>
        </is>
      </c>
      <c r="C1825" s="388">
        <f>IF(OR(Extractions!L200=2115,Extractions!L200=8110),Extractions!D200,"")</f>
        <v/>
      </c>
      <c r="D1825" s="388">
        <f>IF(C1825&lt;&gt;"",Extractions!M200*Extractions!N200,"")</f>
        <v/>
      </c>
      <c r="E1825" s="388" t="inlineStr">
        <is>
          <t>€</t>
        </is>
      </c>
      <c r="F1825" s="388" t="n"/>
      <c r="G1825" s="388" t="n"/>
      <c r="H1825" s="388" t="n"/>
      <c r="I1825" s="388" t="n"/>
      <c r="J1825" s="388" t="n"/>
      <c r="K1825" s="388" t="n"/>
    </row>
    <row r="1826" ht="15" customHeight="1" s="389">
      <c r="A1826" s="737" t="n"/>
      <c r="B1826" s="655" t="inlineStr">
        <is>
          <t>-</t>
        </is>
      </c>
      <c r="C1826" s="388">
        <f>IF(OR(Extractions!L201=2115,Extractions!L201=8110),Extractions!D201,"")</f>
        <v/>
      </c>
      <c r="D1826" s="388">
        <f>IF(C1826&lt;&gt;"",Extractions!M201*Extractions!N201,"")</f>
        <v/>
      </c>
      <c r="E1826" s="388" t="inlineStr">
        <is>
          <t>€</t>
        </is>
      </c>
      <c r="F1826" s="388" t="n"/>
      <c r="G1826" s="388" t="n"/>
      <c r="H1826" s="388" t="n"/>
      <c r="I1826" s="388" t="n"/>
      <c r="J1826" s="388" t="n"/>
      <c r="K1826" s="388" t="n"/>
    </row>
    <row r="1827" ht="15" customHeight="1" s="389">
      <c r="B1827" s="655" t="n"/>
      <c r="C1827" s="738" t="inlineStr">
        <is>
          <t>ne pas supprimer cette ligne</t>
        </is>
      </c>
      <c r="E1827" s="388" t="n"/>
      <c r="F1827" s="388" t="n"/>
      <c r="G1827" s="388" t="n"/>
      <c r="H1827" s="388" t="n"/>
      <c r="I1827" s="388" t="n"/>
      <c r="J1827" s="388" t="n"/>
      <c r="K1827" s="388" t="n"/>
    </row>
    <row r="1828" ht="15" customFormat="1" customHeight="1" s="734">
      <c r="B1828" s="735" t="inlineStr">
        <is>
          <t>→</t>
        </is>
      </c>
      <c r="C1828" s="739" t="inlineStr">
        <is>
          <t xml:space="preserve">ACTIVITE PARTIELLE : </t>
        </is>
      </c>
      <c r="D1828" s="388" t="n"/>
      <c r="E1828" s="388" t="n"/>
      <c r="F1828" s="388" t="n"/>
      <c r="G1828" s="388" t="n"/>
      <c r="H1828" s="388" t="n"/>
      <c r="I1828" s="388" t="n"/>
      <c r="J1828" s="388" t="n"/>
      <c r="K1828" s="388" t="n"/>
      <c r="L1828" s="388" t="n"/>
      <c r="M1828" s="388" t="n"/>
      <c r="N1828" s="388" t="n"/>
      <c r="O1828" s="388" t="n"/>
      <c r="P1828" s="388" t="n"/>
      <c r="Q1828" s="388" t="n"/>
      <c r="R1828" s="388" t="n"/>
      <c r="S1828" s="388" t="n"/>
      <c r="T1828" s="388" t="n"/>
      <c r="U1828" s="388" t="n"/>
      <c r="V1828" s="388" t="n"/>
      <c r="W1828" s="388" t="n"/>
      <c r="X1828" s="388" t="n"/>
      <c r="Y1828" s="388" t="n"/>
      <c r="Z1828" s="388" t="n"/>
      <c r="AA1828" s="388" t="n"/>
      <c r="AB1828" s="388" t="n"/>
      <c r="AC1828" s="388" t="n"/>
      <c r="AD1828" s="388" t="n"/>
      <c r="AE1828" s="388" t="n"/>
      <c r="AF1828" s="388" t="n"/>
      <c r="AG1828" s="388" t="n"/>
      <c r="AH1828" s="388" t="n"/>
      <c r="AI1828" s="388" t="n"/>
      <c r="AJ1828" s="388" t="n"/>
      <c r="AK1828" s="388" t="n"/>
      <c r="AL1828" s="388" t="n"/>
      <c r="AM1828" s="388" t="n"/>
      <c r="AN1828" s="388" t="n"/>
      <c r="AO1828" s="388" t="n"/>
      <c r="AP1828" s="388" t="n"/>
      <c r="AQ1828" s="388" t="n"/>
      <c r="AR1828" s="388" t="n"/>
      <c r="AS1828" s="388" t="n"/>
      <c r="AT1828" s="388" t="n"/>
      <c r="AU1828" s="388" t="n"/>
      <c r="AV1828" s="388" t="n"/>
      <c r="AW1828" s="388" t="n"/>
      <c r="AX1828" s="388" t="n"/>
      <c r="AY1828" s="388" t="n"/>
      <c r="AZ1828" s="388" t="n"/>
      <c r="BA1828" s="388" t="n"/>
      <c r="BB1828" s="388" t="n"/>
      <c r="BC1828" s="388" t="n"/>
      <c r="BD1828" s="388" t="n"/>
      <c r="BE1828" s="388" t="n"/>
      <c r="BF1828" s="388" t="n"/>
      <c r="BG1828" s="388" t="n"/>
      <c r="BH1828" s="388" t="n"/>
      <c r="BI1828" s="388" t="n"/>
      <c r="BJ1828" s="388" t="n"/>
      <c r="BK1828" s="388" t="n"/>
      <c r="BL1828" s="388" t="n"/>
      <c r="BM1828" s="388" t="n"/>
      <c r="BN1828" s="388" t="n"/>
      <c r="BO1828" s="388" t="n"/>
      <c r="BP1828" s="388" t="n"/>
      <c r="BQ1828" s="388" t="n"/>
      <c r="BR1828" s="388" t="n"/>
      <c r="BS1828" s="388" t="n"/>
      <c r="BT1828" s="388" t="n"/>
      <c r="BU1828" s="388" t="n"/>
      <c r="BV1828" s="388" t="n"/>
      <c r="BW1828" s="388" t="n"/>
      <c r="BX1828" s="388" t="n"/>
      <c r="BY1828" s="388" t="n"/>
      <c r="BZ1828" s="388" t="n"/>
      <c r="CA1828" s="388" t="n"/>
      <c r="CB1828" s="388" t="n"/>
      <c r="CC1828" s="388" t="n"/>
      <c r="CD1828" s="388" t="n"/>
      <c r="CE1828" s="388" t="n"/>
      <c r="CF1828" s="388" t="n"/>
      <c r="CG1828" s="388" t="n"/>
      <c r="CH1828" s="388" t="n"/>
      <c r="CI1828" s="388" t="n"/>
      <c r="CJ1828" s="388" t="n"/>
      <c r="CK1828" s="388" t="n"/>
      <c r="CL1828" s="388" t="n"/>
      <c r="CM1828" s="388" t="n"/>
      <c r="CN1828" s="388" t="n"/>
      <c r="CO1828" s="388" t="n"/>
      <c r="CP1828" s="388" t="n"/>
      <c r="CQ1828" s="388" t="n"/>
      <c r="CR1828" s="388" t="n"/>
      <c r="CS1828" s="388" t="n"/>
      <c r="CT1828" s="388" t="n"/>
      <c r="CU1828" s="388" t="n"/>
      <c r="CV1828" s="388" t="n"/>
      <c r="CW1828" s="388" t="n"/>
      <c r="CX1828" s="388" t="n"/>
      <c r="CY1828" s="388" t="n"/>
      <c r="CZ1828" s="388" t="n"/>
      <c r="DA1828" s="388" t="n"/>
      <c r="DB1828" s="388" t="n"/>
      <c r="DC1828" s="388" t="n"/>
      <c r="DD1828" s="388" t="n"/>
      <c r="DE1828" s="388" t="n"/>
      <c r="DF1828" s="388" t="n"/>
      <c r="DG1828" s="388" t="n"/>
      <c r="DH1828" s="388" t="n"/>
      <c r="DI1828" s="388" t="n"/>
      <c r="DJ1828" s="388" t="n"/>
      <c r="DK1828" s="388" t="n"/>
      <c r="DL1828" s="388" t="n"/>
      <c r="DM1828" s="388" t="n"/>
      <c r="DN1828" s="388" t="n"/>
      <c r="DO1828" s="388" t="n"/>
      <c r="DP1828" s="388" t="n"/>
      <c r="DQ1828" s="388" t="n"/>
      <c r="DR1828" s="388" t="n"/>
    </row>
    <row r="1829" ht="15" customHeight="1" s="389">
      <c r="A1829" s="737" t="n"/>
      <c r="B1829" s="655" t="inlineStr">
        <is>
          <t>-</t>
        </is>
      </c>
      <c r="C1829" s="388">
        <f>IF(Extractions!L2="PARTIEL",Extractions!D2,"")</f>
        <v/>
      </c>
      <c r="D1829" s="388">
        <f>IF(C1829&lt;&gt;"",Extractions!M2*Extractions!N2,"")</f>
        <v/>
      </c>
      <c r="E1829" s="388" t="inlineStr">
        <is>
          <t>€</t>
        </is>
      </c>
      <c r="F1829" s="388" t="n"/>
      <c r="G1829" s="388" t="n"/>
      <c r="H1829" s="388" t="n"/>
      <c r="I1829" s="388" t="n"/>
      <c r="J1829" s="388" t="n"/>
      <c r="K1829" s="388" t="n"/>
    </row>
    <row r="1830" ht="15" customHeight="1" s="389">
      <c r="A1830" s="737" t="n"/>
      <c r="B1830" s="655" t="inlineStr">
        <is>
          <t>-</t>
        </is>
      </c>
      <c r="C1830" s="388">
        <f>IF(Extractions!L3="PARTIEL",Extractions!D3,"")</f>
        <v/>
      </c>
      <c r="D1830" s="388">
        <f>IF(C1830&lt;&gt;"",Extractions!M3*Extractions!N3,"")</f>
        <v/>
      </c>
      <c r="E1830" s="388" t="inlineStr">
        <is>
          <t>€</t>
        </is>
      </c>
      <c r="F1830" s="388" t="n"/>
      <c r="G1830" s="388" t="n"/>
      <c r="H1830" s="388" t="n"/>
      <c r="I1830" s="388" t="n"/>
      <c r="J1830" s="388" t="n"/>
      <c r="K1830" s="388" t="n"/>
    </row>
    <row r="1831" ht="15" customHeight="1" s="389">
      <c r="A1831" s="737" t="n"/>
      <c r="B1831" s="655" t="inlineStr">
        <is>
          <t>-</t>
        </is>
      </c>
      <c r="C1831" s="388">
        <f>IF(Extractions!L4="PARTIEL",Extractions!D4,"")</f>
        <v/>
      </c>
      <c r="D1831" s="388">
        <f>IF(C1831&lt;&gt;"",Extractions!M4*Extractions!N4,"")</f>
        <v/>
      </c>
      <c r="E1831" s="388" t="inlineStr">
        <is>
          <t>€</t>
        </is>
      </c>
      <c r="F1831" s="388" t="n"/>
      <c r="G1831" s="388" t="n"/>
      <c r="H1831" s="388" t="n"/>
      <c r="I1831" s="388" t="n"/>
      <c r="J1831" s="388" t="n"/>
      <c r="K1831" s="388" t="n"/>
    </row>
    <row r="1832" ht="15" customHeight="1" s="389">
      <c r="A1832" s="737" t="n"/>
      <c r="B1832" s="655" t="inlineStr">
        <is>
          <t>-</t>
        </is>
      </c>
      <c r="C1832" s="388">
        <f>IF(Extractions!L5="PARTIEL",Extractions!D5,"")</f>
        <v/>
      </c>
      <c r="D1832" s="388">
        <f>IF(C1832&lt;&gt;"",Extractions!M5*Extractions!N5,"")</f>
        <v/>
      </c>
      <c r="E1832" s="388" t="inlineStr">
        <is>
          <t>€</t>
        </is>
      </c>
      <c r="F1832" s="388" t="n"/>
      <c r="G1832" s="388" t="n"/>
      <c r="H1832" s="388" t="n"/>
      <c r="I1832" s="388" t="n"/>
      <c r="J1832" s="388" t="n"/>
      <c r="K1832" s="388" t="n"/>
    </row>
    <row r="1833" ht="15" customHeight="1" s="389">
      <c r="A1833" s="737" t="n"/>
      <c r="B1833" s="655" t="inlineStr">
        <is>
          <t>-</t>
        </is>
      </c>
      <c r="C1833" s="388">
        <f>IF(Extractions!L6="PARTIEL",Extractions!D6,"")</f>
        <v/>
      </c>
      <c r="D1833" s="388">
        <f>IF(C1833&lt;&gt;"",Extractions!M6*Extractions!N6,"")</f>
        <v/>
      </c>
      <c r="E1833" s="388" t="inlineStr">
        <is>
          <t>€</t>
        </is>
      </c>
      <c r="F1833" s="388" t="n"/>
      <c r="G1833" s="388" t="n"/>
      <c r="H1833" s="388" t="n"/>
      <c r="I1833" s="388" t="n"/>
      <c r="J1833" s="388" t="n"/>
      <c r="K1833" s="388" t="n"/>
    </row>
    <row r="1834" ht="15" customHeight="1" s="389">
      <c r="A1834" s="737" t="n"/>
      <c r="B1834" s="655" t="inlineStr">
        <is>
          <t>-</t>
        </is>
      </c>
      <c r="C1834" s="388">
        <f>IF(Extractions!L7="PARTIEL",Extractions!D7,"")</f>
        <v/>
      </c>
      <c r="D1834" s="388">
        <f>IF(C1834&lt;&gt;"",Extractions!M7*Extractions!N7,"")</f>
        <v/>
      </c>
      <c r="E1834" s="388" t="inlineStr">
        <is>
          <t>€</t>
        </is>
      </c>
      <c r="F1834" s="388" t="n"/>
      <c r="G1834" s="388" t="n"/>
      <c r="H1834" s="388" t="n"/>
      <c r="I1834" s="388" t="n"/>
      <c r="J1834" s="388" t="n"/>
      <c r="K1834" s="388" t="n"/>
    </row>
    <row r="1835" ht="15" customHeight="1" s="389">
      <c r="A1835" s="737" t="n"/>
      <c r="B1835" s="655" t="inlineStr">
        <is>
          <t>-</t>
        </is>
      </c>
      <c r="C1835" s="388">
        <f>IF(Extractions!L8="PARTIEL",Extractions!D8,"")</f>
        <v/>
      </c>
      <c r="D1835" s="388">
        <f>IF(C1835&lt;&gt;"",Extractions!M8*Extractions!N8,"")</f>
        <v/>
      </c>
      <c r="E1835" s="388" t="inlineStr">
        <is>
          <t>€</t>
        </is>
      </c>
      <c r="F1835" s="388" t="n"/>
      <c r="G1835" s="388" t="n"/>
      <c r="H1835" s="388" t="n"/>
      <c r="I1835" s="388" t="n"/>
      <c r="J1835" s="388" t="n"/>
      <c r="K1835" s="388" t="n"/>
      <c r="L1835" s="388" t="n"/>
      <c r="M1835" s="388" t="n"/>
      <c r="N1835" s="388" t="n"/>
      <c r="O1835" s="388" t="n"/>
      <c r="P1835" s="388" t="n"/>
      <c r="Q1835" s="388" t="n"/>
      <c r="R1835" s="388" t="n"/>
      <c r="S1835" s="388" t="n"/>
      <c r="T1835" s="388" t="n"/>
      <c r="U1835" s="388" t="n"/>
      <c r="V1835" s="388" t="n"/>
      <c r="W1835" s="388" t="n"/>
      <c r="X1835" s="388" t="n"/>
      <c r="Y1835" s="388" t="n"/>
      <c r="Z1835" s="388" t="n"/>
      <c r="AA1835" s="388" t="n"/>
      <c r="AB1835" s="388" t="n"/>
      <c r="AC1835" s="388" t="n"/>
      <c r="AD1835" s="388" t="n"/>
      <c r="AE1835" s="388" t="n"/>
      <c r="AF1835" s="388" t="n"/>
      <c r="AG1835" s="388" t="n"/>
      <c r="AH1835" s="388" t="n"/>
      <c r="AI1835" s="388" t="n"/>
      <c r="AJ1835" s="388" t="n"/>
      <c r="AK1835" s="388" t="n"/>
      <c r="AL1835" s="388" t="n"/>
      <c r="AM1835" s="388" t="n"/>
      <c r="AN1835" s="388" t="n"/>
      <c r="AO1835" s="388" t="n"/>
      <c r="AP1835" s="388" t="n"/>
      <c r="AQ1835" s="388" t="n"/>
      <c r="AR1835" s="388" t="n"/>
      <c r="AS1835" s="388" t="n"/>
      <c r="AT1835" s="388" t="n"/>
      <c r="AU1835" s="388" t="n"/>
      <c r="AV1835" s="388" t="n"/>
      <c r="AW1835" s="388" t="n"/>
      <c r="AX1835" s="388" t="n"/>
      <c r="AY1835" s="388" t="n"/>
      <c r="AZ1835" s="388" t="n"/>
      <c r="BA1835" s="388" t="n"/>
      <c r="BB1835" s="388" t="n"/>
      <c r="BC1835" s="388" t="n"/>
      <c r="BD1835" s="388" t="n"/>
      <c r="BE1835" s="388" t="n"/>
      <c r="BF1835" s="388" t="n"/>
      <c r="BG1835" s="388" t="n"/>
      <c r="BH1835" s="388" t="n"/>
      <c r="BI1835" s="388" t="n"/>
      <c r="BJ1835" s="388" t="n"/>
      <c r="BK1835" s="388" t="n"/>
      <c r="BL1835" s="388" t="n"/>
      <c r="BM1835" s="388" t="n"/>
      <c r="BN1835" s="388" t="n"/>
      <c r="BO1835" s="388" t="n"/>
      <c r="BP1835" s="388" t="n"/>
      <c r="BQ1835" s="388" t="n"/>
      <c r="BR1835" s="388" t="n"/>
      <c r="BS1835" s="388" t="n"/>
      <c r="BT1835" s="388" t="n"/>
      <c r="BU1835" s="388" t="n"/>
      <c r="BV1835" s="388" t="n"/>
      <c r="BW1835" s="388" t="n"/>
      <c r="BX1835" s="388" t="n"/>
      <c r="BY1835" s="388" t="n"/>
      <c r="BZ1835" s="388" t="n"/>
      <c r="CA1835" s="388" t="n"/>
      <c r="CB1835" s="388" t="n"/>
      <c r="CC1835" s="388" t="n"/>
      <c r="CD1835" s="388" t="n"/>
      <c r="CE1835" s="388" t="n"/>
      <c r="CF1835" s="388" t="n"/>
      <c r="CG1835" s="388" t="n"/>
      <c r="CH1835" s="388" t="n"/>
      <c r="CI1835" s="388" t="n"/>
      <c r="CJ1835" s="388" t="n"/>
      <c r="CK1835" s="388" t="n"/>
      <c r="CL1835" s="388" t="n"/>
      <c r="CM1835" s="388" t="n"/>
      <c r="CN1835" s="388" t="n"/>
      <c r="CO1835" s="388" t="n"/>
      <c r="CP1835" s="388" t="n"/>
      <c r="CQ1835" s="388" t="n"/>
      <c r="CR1835" s="388" t="n"/>
      <c r="CS1835" s="388" t="n"/>
      <c r="CT1835" s="388" t="n"/>
      <c r="CU1835" s="388" t="n"/>
      <c r="CV1835" s="388" t="n"/>
      <c r="CW1835" s="388" t="n"/>
      <c r="CX1835" s="388" t="n"/>
      <c r="CY1835" s="388" t="n"/>
      <c r="CZ1835" s="388" t="n"/>
      <c r="DA1835" s="388" t="n"/>
      <c r="DB1835" s="388" t="n"/>
      <c r="DC1835" s="388" t="n"/>
      <c r="DD1835" s="388" t="n"/>
      <c r="DE1835" s="388" t="n"/>
      <c r="DF1835" s="388" t="n"/>
      <c r="DG1835" s="388" t="n"/>
      <c r="DH1835" s="388" t="n"/>
      <c r="DI1835" s="388" t="n"/>
      <c r="DJ1835" s="388" t="n"/>
      <c r="DK1835" s="388" t="n"/>
      <c r="DL1835" s="388" t="n"/>
      <c r="DM1835" s="388" t="n"/>
      <c r="DN1835" s="388" t="n"/>
      <c r="DO1835" s="388" t="n"/>
      <c r="DP1835" s="388" t="n"/>
      <c r="DQ1835" s="388" t="n"/>
      <c r="DR1835" s="388" t="n"/>
    </row>
    <row r="1836" ht="15" customHeight="1" s="389">
      <c r="A1836" s="737" t="n"/>
      <c r="B1836" s="655" t="inlineStr">
        <is>
          <t>-</t>
        </is>
      </c>
      <c r="C1836" s="388">
        <f>IF(Extractions!L9="PARTIEL",Extractions!D9,"")</f>
        <v/>
      </c>
      <c r="D1836" s="388">
        <f>IF(C1836&lt;&gt;"",Extractions!M9*Extractions!N9,"")</f>
        <v/>
      </c>
      <c r="E1836" s="388" t="inlineStr">
        <is>
          <t>€</t>
        </is>
      </c>
      <c r="F1836" s="388" t="n"/>
      <c r="G1836" s="388" t="n"/>
      <c r="H1836" s="388" t="n"/>
      <c r="I1836" s="388" t="n"/>
      <c r="J1836" s="388" t="n"/>
      <c r="K1836" s="388" t="n"/>
    </row>
    <row r="1837" ht="15" customHeight="1" s="389">
      <c r="A1837" s="737" t="n"/>
      <c r="B1837" s="655" t="inlineStr">
        <is>
          <t>-</t>
        </is>
      </c>
      <c r="C1837" s="388">
        <f>IF(Extractions!L10="PARTIEL",Extractions!D10,"")</f>
        <v/>
      </c>
      <c r="D1837" s="388">
        <f>IF(C1837&lt;&gt;"",Extractions!M10*Extractions!N10,"")</f>
        <v/>
      </c>
      <c r="E1837" s="388" t="inlineStr">
        <is>
          <t>€</t>
        </is>
      </c>
      <c r="F1837" s="388" t="n"/>
      <c r="G1837" s="388" t="n"/>
      <c r="H1837" s="388" t="n"/>
      <c r="I1837" s="388" t="n"/>
      <c r="J1837" s="388" t="n"/>
      <c r="K1837" s="388" t="n"/>
    </row>
    <row r="1838" ht="15" customHeight="1" s="389">
      <c r="A1838" s="737" t="n"/>
      <c r="B1838" s="655" t="inlineStr">
        <is>
          <t>-</t>
        </is>
      </c>
      <c r="C1838" s="388">
        <f>IF(Extractions!L11="PARTIEL",Extractions!D11,"")</f>
        <v/>
      </c>
      <c r="D1838" s="388">
        <f>IF(C1838&lt;&gt;"",Extractions!M11*Extractions!N11,"")</f>
        <v/>
      </c>
      <c r="E1838" s="388" t="inlineStr">
        <is>
          <t>€</t>
        </is>
      </c>
      <c r="F1838" s="388" t="n"/>
      <c r="G1838" s="388" t="n"/>
      <c r="H1838" s="388" t="n"/>
      <c r="I1838" s="388" t="n"/>
      <c r="J1838" s="388" t="n"/>
      <c r="K1838" s="388" t="n"/>
    </row>
    <row r="1839" ht="15" customHeight="1" s="389">
      <c r="A1839" s="737" t="n"/>
      <c r="B1839" s="655" t="inlineStr">
        <is>
          <t>-</t>
        </is>
      </c>
      <c r="C1839" s="388">
        <f>IF(Extractions!L12="PARTIEL",Extractions!D12,"")</f>
        <v/>
      </c>
      <c r="D1839" s="388">
        <f>IF(C1839&lt;&gt;"",Extractions!M12*Extractions!N12,"")</f>
        <v/>
      </c>
      <c r="E1839" s="388" t="inlineStr">
        <is>
          <t>€</t>
        </is>
      </c>
      <c r="F1839" s="388" t="n"/>
      <c r="G1839" s="388" t="n"/>
      <c r="H1839" s="388" t="n"/>
      <c r="I1839" s="388" t="n"/>
      <c r="J1839" s="388" t="n"/>
      <c r="K1839" s="388" t="n"/>
    </row>
    <row r="1840" ht="15" customHeight="1" s="389">
      <c r="A1840" s="737" t="n"/>
      <c r="B1840" s="655" t="inlineStr">
        <is>
          <t>-</t>
        </is>
      </c>
      <c r="C1840" s="388">
        <f>IF(Extractions!L13="PARTIEL",Extractions!D13,"")</f>
        <v/>
      </c>
      <c r="D1840" s="388">
        <f>IF(C1840&lt;&gt;"",Extractions!M13*Extractions!N13,"")</f>
        <v/>
      </c>
      <c r="E1840" s="388" t="inlineStr">
        <is>
          <t>€</t>
        </is>
      </c>
      <c r="F1840" s="388" t="n"/>
      <c r="G1840" s="388" t="n"/>
      <c r="H1840" s="388" t="n"/>
      <c r="I1840" s="388" t="n"/>
      <c r="J1840" s="388" t="n"/>
      <c r="K1840" s="388" t="n"/>
    </row>
    <row r="1841" ht="15" customHeight="1" s="389">
      <c r="A1841" s="737" t="n"/>
      <c r="B1841" s="655" t="inlineStr">
        <is>
          <t>-</t>
        </is>
      </c>
      <c r="C1841" s="388">
        <f>IF(Extractions!L14="PARTIEL",Extractions!D14,"")</f>
        <v/>
      </c>
      <c r="D1841" s="388">
        <f>IF(C1841&lt;&gt;"",Extractions!M14*Extractions!N14,"")</f>
        <v/>
      </c>
      <c r="E1841" s="388" t="inlineStr">
        <is>
          <t>€</t>
        </is>
      </c>
      <c r="F1841" s="388" t="n"/>
      <c r="G1841" s="388" t="n"/>
      <c r="H1841" s="388" t="n"/>
      <c r="I1841" s="388" t="n"/>
      <c r="J1841" s="388" t="n"/>
      <c r="K1841" s="388" t="n"/>
    </row>
    <row r="1842" ht="15" customHeight="1" s="389">
      <c r="A1842" s="737" t="n"/>
      <c r="B1842" s="655" t="inlineStr">
        <is>
          <t>-</t>
        </is>
      </c>
      <c r="C1842" s="388">
        <f>IF(Extractions!L15="PARTIEL",Extractions!D15,"")</f>
        <v/>
      </c>
      <c r="D1842" s="388">
        <f>IF(C1842&lt;&gt;"",Extractions!M15*Extractions!N15,"")</f>
        <v/>
      </c>
      <c r="E1842" s="388" t="inlineStr">
        <is>
          <t>€</t>
        </is>
      </c>
      <c r="F1842" s="388" t="n"/>
      <c r="G1842" s="388" t="n"/>
      <c r="H1842" s="388" t="n"/>
      <c r="I1842" s="388" t="n"/>
      <c r="J1842" s="388" t="n"/>
      <c r="K1842" s="388" t="n"/>
    </row>
    <row r="1843" ht="15" customHeight="1" s="389">
      <c r="A1843" s="737" t="n"/>
      <c r="B1843" s="655" t="inlineStr">
        <is>
          <t>-</t>
        </is>
      </c>
      <c r="C1843" s="388">
        <f>IF(Extractions!L16="PARTIEL",Extractions!D16,"")</f>
        <v/>
      </c>
      <c r="D1843" s="388">
        <f>IF(C1843&lt;&gt;"",Extractions!M16*Extractions!N16,"")</f>
        <v/>
      </c>
      <c r="E1843" s="388" t="inlineStr">
        <is>
          <t>€</t>
        </is>
      </c>
      <c r="F1843" s="388" t="n"/>
      <c r="G1843" s="388" t="n"/>
      <c r="H1843" s="388" t="n"/>
      <c r="I1843" s="388" t="n"/>
      <c r="J1843" s="388" t="n"/>
      <c r="K1843" s="388" t="n"/>
    </row>
    <row r="1844" ht="15" customHeight="1" s="389">
      <c r="A1844" s="737" t="n"/>
      <c r="B1844" s="655" t="inlineStr">
        <is>
          <t>-</t>
        </is>
      </c>
      <c r="C1844" s="388">
        <f>IF(Extractions!L17="PARTIEL",Extractions!D17,"")</f>
        <v/>
      </c>
      <c r="D1844" s="388">
        <f>IF(C1844&lt;&gt;"",Extractions!M17*Extractions!N17,"")</f>
        <v/>
      </c>
      <c r="E1844" s="388" t="inlineStr">
        <is>
          <t>€</t>
        </is>
      </c>
      <c r="F1844" s="388" t="n"/>
      <c r="G1844" s="388" t="n"/>
      <c r="H1844" s="388" t="n"/>
      <c r="I1844" s="388" t="n"/>
      <c r="J1844" s="388" t="n"/>
      <c r="K1844" s="388" t="n"/>
    </row>
    <row r="1845" ht="15" customHeight="1" s="389">
      <c r="A1845" s="737" t="n"/>
      <c r="B1845" s="655" t="inlineStr">
        <is>
          <t>-</t>
        </is>
      </c>
      <c r="C1845" s="388">
        <f>IF(Extractions!L18="PARTIEL",Extractions!D18,"")</f>
        <v/>
      </c>
      <c r="D1845" s="388">
        <f>IF(C1845&lt;&gt;"",Extractions!M18*Extractions!N18,"")</f>
        <v/>
      </c>
      <c r="E1845" s="388" t="inlineStr">
        <is>
          <t>€</t>
        </is>
      </c>
      <c r="F1845" s="388" t="n"/>
      <c r="G1845" s="388" t="n"/>
      <c r="H1845" s="388" t="n"/>
      <c r="I1845" s="388" t="n"/>
      <c r="J1845" s="388" t="n"/>
      <c r="K1845" s="388" t="n"/>
    </row>
    <row r="1846" ht="15" customHeight="1" s="389">
      <c r="A1846" s="737" t="n"/>
      <c r="B1846" s="655" t="inlineStr">
        <is>
          <t>-</t>
        </is>
      </c>
      <c r="C1846" s="388">
        <f>IF(Extractions!L19="PARTIEL",Extractions!D19,"")</f>
        <v/>
      </c>
      <c r="D1846" s="388">
        <f>IF(C1846&lt;&gt;"",Extractions!M19*Extractions!N19,"")</f>
        <v/>
      </c>
      <c r="E1846" s="388" t="inlineStr">
        <is>
          <t>€</t>
        </is>
      </c>
      <c r="F1846" s="388" t="n"/>
      <c r="G1846" s="388" t="n"/>
      <c r="H1846" s="388" t="n"/>
      <c r="I1846" s="388" t="n"/>
      <c r="J1846" s="388" t="n"/>
      <c r="K1846" s="388" t="n"/>
    </row>
    <row r="1847" ht="15" customHeight="1" s="389">
      <c r="A1847" s="737" t="n"/>
      <c r="B1847" s="655" t="inlineStr">
        <is>
          <t>-</t>
        </is>
      </c>
      <c r="C1847" s="388">
        <f>IF(Extractions!L20="PARTIEL",Extractions!D20,"")</f>
        <v/>
      </c>
      <c r="D1847" s="388">
        <f>IF(C1847&lt;&gt;"",Extractions!M20*Extractions!N20,"")</f>
        <v/>
      </c>
      <c r="E1847" s="388" t="inlineStr">
        <is>
          <t>€</t>
        </is>
      </c>
      <c r="F1847" s="388" t="n"/>
      <c r="G1847" s="388" t="n"/>
      <c r="H1847" s="388" t="n"/>
      <c r="I1847" s="388" t="n"/>
      <c r="J1847" s="388" t="n"/>
      <c r="K1847" s="388" t="n"/>
    </row>
    <row r="1848" ht="15" customHeight="1" s="389">
      <c r="A1848" s="737" t="n"/>
      <c r="B1848" s="655" t="inlineStr">
        <is>
          <t>-</t>
        </is>
      </c>
      <c r="C1848" s="388">
        <f>IF(Extractions!L21="PARTIEL",Extractions!D21,"")</f>
        <v/>
      </c>
      <c r="D1848" s="388">
        <f>IF(C1848&lt;&gt;"",Extractions!M21*Extractions!N21,"")</f>
        <v/>
      </c>
      <c r="E1848" s="388" t="inlineStr">
        <is>
          <t>€</t>
        </is>
      </c>
      <c r="F1848" s="388" t="n"/>
      <c r="G1848" s="388" t="n"/>
      <c r="H1848" s="388" t="n"/>
      <c r="I1848" s="388" t="n"/>
      <c r="J1848" s="388" t="n"/>
      <c r="K1848" s="388" t="n"/>
    </row>
    <row r="1849" ht="15" customHeight="1" s="389">
      <c r="A1849" s="737" t="n"/>
      <c r="B1849" s="655" t="inlineStr">
        <is>
          <t>-</t>
        </is>
      </c>
      <c r="C1849" s="388">
        <f>IF(Extractions!L22="PARTIEL",Extractions!D22,"")</f>
        <v/>
      </c>
      <c r="D1849" s="388">
        <f>IF(C1849&lt;&gt;"",Extractions!M22*Extractions!N22,"")</f>
        <v/>
      </c>
      <c r="E1849" s="388" t="inlineStr">
        <is>
          <t>€</t>
        </is>
      </c>
      <c r="F1849" s="388" t="n"/>
      <c r="G1849" s="388" t="n"/>
      <c r="H1849" s="388" t="n"/>
      <c r="I1849" s="388" t="n"/>
      <c r="J1849" s="388" t="n"/>
      <c r="K1849" s="388" t="n"/>
    </row>
    <row r="1850" ht="15" customHeight="1" s="389">
      <c r="A1850" s="737" t="n"/>
      <c r="B1850" s="655" t="inlineStr">
        <is>
          <t>-</t>
        </is>
      </c>
      <c r="C1850" s="388">
        <f>IF(Extractions!L23="PARTIEL",Extractions!D23,"")</f>
        <v/>
      </c>
      <c r="D1850" s="388">
        <f>IF(C1850&lt;&gt;"",Extractions!M23*Extractions!N23,"")</f>
        <v/>
      </c>
      <c r="E1850" s="388" t="inlineStr">
        <is>
          <t>€</t>
        </is>
      </c>
      <c r="F1850" s="388" t="n"/>
      <c r="G1850" s="388" t="n"/>
      <c r="H1850" s="388" t="n"/>
      <c r="I1850" s="388" t="n"/>
      <c r="J1850" s="388" t="n"/>
      <c r="K1850" s="388" t="n"/>
    </row>
    <row r="1851" ht="15" customHeight="1" s="389">
      <c r="A1851" s="737" t="n"/>
      <c r="B1851" s="655" t="inlineStr">
        <is>
          <t>-</t>
        </is>
      </c>
      <c r="C1851" s="388">
        <f>IF(Extractions!L24="PARTIEL",Extractions!D24,"")</f>
        <v/>
      </c>
      <c r="D1851" s="388">
        <f>IF(C1851&lt;&gt;"",Extractions!M24*Extractions!N24,"")</f>
        <v/>
      </c>
      <c r="E1851" s="388" t="inlineStr">
        <is>
          <t>€</t>
        </is>
      </c>
      <c r="F1851" s="388" t="n"/>
      <c r="G1851" s="388" t="n"/>
      <c r="H1851" s="388" t="n"/>
      <c r="I1851" s="388" t="n"/>
      <c r="J1851" s="388" t="n"/>
      <c r="K1851" s="388" t="n"/>
    </row>
    <row r="1852" ht="15" customHeight="1" s="389">
      <c r="A1852" s="737" t="n"/>
      <c r="B1852" s="655" t="inlineStr">
        <is>
          <t>-</t>
        </is>
      </c>
      <c r="C1852" s="388">
        <f>IF(Extractions!L25="PARTIEL",Extractions!D25,"")</f>
        <v/>
      </c>
      <c r="D1852" s="388">
        <f>IF(C1852&lt;&gt;"",Extractions!M25*Extractions!N25,"")</f>
        <v/>
      </c>
      <c r="E1852" s="388" t="inlineStr">
        <is>
          <t>€</t>
        </is>
      </c>
      <c r="F1852" s="388" t="n"/>
      <c r="G1852" s="388" t="n"/>
      <c r="H1852" s="388" t="n"/>
      <c r="I1852" s="388" t="n"/>
      <c r="J1852" s="388" t="n"/>
      <c r="K1852" s="388" t="n"/>
    </row>
    <row r="1853" ht="15" customHeight="1" s="389">
      <c r="A1853" s="737" t="n"/>
      <c r="B1853" s="655" t="inlineStr">
        <is>
          <t>-</t>
        </is>
      </c>
      <c r="C1853" s="388">
        <f>IF(Extractions!L26="PARTIEL",Extractions!D26,"")</f>
        <v/>
      </c>
      <c r="D1853" s="388">
        <f>IF(C1853&lt;&gt;"",Extractions!M26*Extractions!N26,"")</f>
        <v/>
      </c>
      <c r="E1853" s="388" t="inlineStr">
        <is>
          <t>€</t>
        </is>
      </c>
      <c r="F1853" s="388" t="n"/>
      <c r="G1853" s="388" t="n"/>
      <c r="H1853" s="388" t="n"/>
      <c r="I1853" s="388" t="n"/>
      <c r="J1853" s="388" t="n"/>
      <c r="K1853" s="388" t="n"/>
    </row>
    <row r="1854" ht="15" customHeight="1" s="389">
      <c r="A1854" s="737" t="n"/>
      <c r="B1854" s="655" t="inlineStr">
        <is>
          <t>-</t>
        </is>
      </c>
      <c r="C1854" s="388">
        <f>IF(Extractions!L27="PARTIEL",Extractions!D27,"")</f>
        <v/>
      </c>
      <c r="D1854" s="388">
        <f>IF(C1854&lt;&gt;"",Extractions!M27*Extractions!N27,"")</f>
        <v/>
      </c>
      <c r="E1854" s="388" t="inlineStr">
        <is>
          <t>€</t>
        </is>
      </c>
      <c r="F1854" s="388" t="n"/>
      <c r="G1854" s="388" t="n"/>
      <c r="H1854" s="388" t="n"/>
      <c r="I1854" s="388" t="n"/>
      <c r="J1854" s="388" t="n"/>
      <c r="K1854" s="388" t="n"/>
    </row>
    <row r="1855" ht="15" customHeight="1" s="389">
      <c r="A1855" s="737" t="n"/>
      <c r="B1855" s="655" t="inlineStr">
        <is>
          <t>-</t>
        </is>
      </c>
      <c r="C1855" s="388">
        <f>IF(Extractions!L28="PARTIEL",Extractions!D28,"")</f>
        <v/>
      </c>
      <c r="D1855" s="388">
        <f>IF(C1855&lt;&gt;"",Extractions!M28*Extractions!N28,"")</f>
        <v/>
      </c>
      <c r="E1855" s="388" t="inlineStr">
        <is>
          <t>€</t>
        </is>
      </c>
      <c r="F1855" s="388" t="n"/>
      <c r="G1855" s="388" t="n"/>
      <c r="H1855" s="388" t="n"/>
      <c r="I1855" s="388" t="n"/>
      <c r="J1855" s="388" t="n"/>
      <c r="K1855" s="388" t="n"/>
    </row>
    <row r="1856" ht="15" customHeight="1" s="389">
      <c r="A1856" s="737" t="n"/>
      <c r="B1856" s="655" t="inlineStr">
        <is>
          <t>-</t>
        </is>
      </c>
      <c r="C1856" s="388">
        <f>IF(Extractions!L29="PARTIEL",Extractions!D29,"")</f>
        <v/>
      </c>
      <c r="D1856" s="388">
        <f>IF(C1856&lt;&gt;"",Extractions!M29*Extractions!N29,"")</f>
        <v/>
      </c>
      <c r="E1856" s="388" t="inlineStr">
        <is>
          <t>€</t>
        </is>
      </c>
      <c r="F1856" s="388" t="n"/>
      <c r="G1856" s="388" t="n"/>
      <c r="H1856" s="388" t="n"/>
      <c r="I1856" s="388" t="n"/>
      <c r="J1856" s="388" t="n"/>
      <c r="K1856" s="388" t="n"/>
    </row>
    <row r="1857" ht="15" customHeight="1" s="389">
      <c r="A1857" s="737" t="n"/>
      <c r="B1857" s="655" t="inlineStr">
        <is>
          <t>-</t>
        </is>
      </c>
      <c r="C1857" s="388">
        <f>IF(Extractions!L30="PARTIEL",Extractions!D30,"")</f>
        <v/>
      </c>
      <c r="D1857" s="388">
        <f>IF(C1857&lt;&gt;"",Extractions!M30*Extractions!N30,"")</f>
        <v/>
      </c>
      <c r="E1857" s="388" t="inlineStr">
        <is>
          <t>€</t>
        </is>
      </c>
      <c r="F1857" s="388" t="n"/>
      <c r="G1857" s="388" t="n"/>
      <c r="H1857" s="388" t="n"/>
      <c r="I1857" s="388" t="n"/>
      <c r="J1857" s="388" t="n"/>
      <c r="K1857" s="388" t="n"/>
    </row>
    <row r="1858" ht="15" customHeight="1" s="389">
      <c r="A1858" s="737" t="n"/>
      <c r="B1858" s="655" t="inlineStr">
        <is>
          <t>-</t>
        </is>
      </c>
      <c r="C1858" s="388">
        <f>IF(Extractions!L31="PARTIEL",Extractions!D31,"")</f>
        <v/>
      </c>
      <c r="D1858" s="388">
        <f>IF(C1858&lt;&gt;"",Extractions!M31*Extractions!N31,"")</f>
        <v/>
      </c>
      <c r="E1858" s="388" t="inlineStr">
        <is>
          <t>€</t>
        </is>
      </c>
      <c r="F1858" s="388" t="n"/>
      <c r="G1858" s="388" t="n"/>
      <c r="H1858" s="388" t="n"/>
      <c r="I1858" s="388" t="n"/>
      <c r="J1858" s="388" t="n"/>
      <c r="K1858" s="388" t="n"/>
    </row>
    <row r="1859" ht="15" customHeight="1" s="389">
      <c r="A1859" s="737" t="n"/>
      <c r="B1859" s="655" t="inlineStr">
        <is>
          <t>-</t>
        </is>
      </c>
      <c r="C1859" s="388">
        <f>IF(Extractions!L32="PARTIEL",Extractions!D32,"")</f>
        <v/>
      </c>
      <c r="D1859" s="388">
        <f>IF(C1859&lt;&gt;"",Extractions!M32*Extractions!N32,"")</f>
        <v/>
      </c>
      <c r="E1859" s="388" t="inlineStr">
        <is>
          <t>€</t>
        </is>
      </c>
      <c r="F1859" s="388" t="n"/>
      <c r="G1859" s="388" t="n"/>
      <c r="H1859" s="388" t="n"/>
      <c r="I1859" s="388" t="n"/>
      <c r="J1859" s="388" t="n"/>
      <c r="K1859" s="388" t="n"/>
    </row>
    <row r="1860" ht="15" customHeight="1" s="389">
      <c r="A1860" s="737" t="n"/>
      <c r="B1860" s="655" t="inlineStr">
        <is>
          <t>-</t>
        </is>
      </c>
      <c r="C1860" s="388">
        <f>IF(Extractions!L33="PARTIEL",Extractions!D33,"")</f>
        <v/>
      </c>
      <c r="D1860" s="388">
        <f>IF(C1860&lt;&gt;"",Extractions!M33*Extractions!N33,"")</f>
        <v/>
      </c>
      <c r="E1860" s="388" t="inlineStr">
        <is>
          <t>€</t>
        </is>
      </c>
      <c r="F1860" s="388" t="n"/>
      <c r="G1860" s="388" t="n"/>
      <c r="H1860" s="388" t="n"/>
      <c r="I1860" s="388" t="n"/>
      <c r="J1860" s="388" t="n"/>
      <c r="K1860" s="388" t="n"/>
    </row>
    <row r="1861" ht="15" customHeight="1" s="389">
      <c r="A1861" s="737" t="n"/>
      <c r="B1861" s="655" t="inlineStr">
        <is>
          <t>-</t>
        </is>
      </c>
      <c r="C1861" s="388">
        <f>IF(Extractions!L34="PARTIEL",Extractions!D34,"")</f>
        <v/>
      </c>
      <c r="D1861" s="388">
        <f>IF(C1861&lt;&gt;"",Extractions!M34*Extractions!N34,"")</f>
        <v/>
      </c>
      <c r="E1861" s="388" t="inlineStr">
        <is>
          <t>€</t>
        </is>
      </c>
      <c r="F1861" s="388" t="n"/>
      <c r="G1861" s="388" t="n"/>
      <c r="H1861" s="388" t="n"/>
      <c r="I1861" s="388" t="n"/>
      <c r="J1861" s="388" t="n"/>
      <c r="K1861" s="388" t="n"/>
    </row>
    <row r="1862" ht="15" customHeight="1" s="389">
      <c r="A1862" s="737" t="n"/>
      <c r="B1862" s="655" t="inlineStr">
        <is>
          <t>-</t>
        </is>
      </c>
      <c r="C1862" s="388">
        <f>IF(Extractions!L35="PARTIEL",Extractions!D35,"")</f>
        <v/>
      </c>
      <c r="D1862" s="388">
        <f>IF(C1862&lt;&gt;"",Extractions!M35*Extractions!N35,"")</f>
        <v/>
      </c>
      <c r="E1862" s="388" t="inlineStr">
        <is>
          <t>€</t>
        </is>
      </c>
      <c r="F1862" s="388" t="n"/>
      <c r="G1862" s="388" t="n"/>
      <c r="H1862" s="388" t="n"/>
      <c r="I1862" s="388" t="n"/>
      <c r="J1862" s="388" t="n"/>
      <c r="K1862" s="388" t="n"/>
    </row>
    <row r="1863" ht="15" customHeight="1" s="389">
      <c r="A1863" s="737" t="n"/>
      <c r="B1863" s="655" t="inlineStr">
        <is>
          <t>-</t>
        </is>
      </c>
      <c r="C1863" s="388">
        <f>IF(Extractions!L36="PARTIEL",Extractions!D36,"")</f>
        <v/>
      </c>
      <c r="D1863" s="388">
        <f>IF(C1863&lt;&gt;"",Extractions!M36*Extractions!N36,"")</f>
        <v/>
      </c>
      <c r="E1863" s="388" t="inlineStr">
        <is>
          <t>€</t>
        </is>
      </c>
      <c r="F1863" s="388" t="n"/>
      <c r="G1863" s="388" t="n"/>
      <c r="H1863" s="388" t="n"/>
      <c r="I1863" s="388" t="n"/>
      <c r="J1863" s="388" t="n"/>
      <c r="K1863" s="388" t="n"/>
    </row>
    <row r="1864" ht="15" customHeight="1" s="389">
      <c r="A1864" s="737" t="n"/>
      <c r="B1864" s="655" t="inlineStr">
        <is>
          <t>-</t>
        </is>
      </c>
      <c r="C1864" s="388">
        <f>IF(Extractions!L37="PARTIEL",Extractions!D37,"")</f>
        <v/>
      </c>
      <c r="D1864" s="388">
        <f>IF(C1864&lt;&gt;"",Extractions!M37*Extractions!N37,"")</f>
        <v/>
      </c>
      <c r="E1864" s="388" t="inlineStr">
        <is>
          <t>€</t>
        </is>
      </c>
      <c r="F1864" s="388" t="n"/>
      <c r="G1864" s="388" t="n"/>
      <c r="H1864" s="388" t="n"/>
      <c r="I1864" s="388" t="n"/>
      <c r="J1864" s="388" t="n"/>
      <c r="K1864" s="388" t="n"/>
    </row>
    <row r="1865" ht="15" customHeight="1" s="389">
      <c r="A1865" s="737" t="n"/>
      <c r="B1865" s="655" t="inlineStr">
        <is>
          <t>-</t>
        </is>
      </c>
      <c r="C1865" s="388">
        <f>IF(Extractions!L38="PARTIEL",Extractions!D38,"")</f>
        <v/>
      </c>
      <c r="D1865" s="388">
        <f>IF(C1865&lt;&gt;"",Extractions!M38*Extractions!N38,"")</f>
        <v/>
      </c>
      <c r="E1865" s="388" t="inlineStr">
        <is>
          <t>€</t>
        </is>
      </c>
      <c r="F1865" s="388" t="n"/>
      <c r="G1865" s="388" t="n"/>
      <c r="H1865" s="388" t="n"/>
      <c r="I1865" s="388" t="n"/>
      <c r="J1865" s="388" t="n"/>
      <c r="K1865" s="388" t="n"/>
    </row>
    <row r="1866" ht="15" customHeight="1" s="389">
      <c r="A1866" s="737" t="n"/>
      <c r="B1866" s="655" t="inlineStr">
        <is>
          <t>-</t>
        </is>
      </c>
      <c r="C1866" s="388">
        <f>IF(Extractions!L39="PARTIEL",Extractions!D39,"")</f>
        <v/>
      </c>
      <c r="D1866" s="388">
        <f>IF(C1866&lt;&gt;"",Extractions!M39*Extractions!N39,"")</f>
        <v/>
      </c>
      <c r="E1866" s="388" t="inlineStr">
        <is>
          <t>€</t>
        </is>
      </c>
      <c r="F1866" s="388" t="n"/>
      <c r="G1866" s="388" t="n"/>
      <c r="H1866" s="388" t="n"/>
      <c r="I1866" s="388" t="n"/>
      <c r="J1866" s="388" t="n"/>
      <c r="K1866" s="388" t="n"/>
    </row>
    <row r="1867" ht="15" customHeight="1" s="389">
      <c r="A1867" s="737" t="n"/>
      <c r="B1867" s="655" t="inlineStr">
        <is>
          <t>-</t>
        </is>
      </c>
      <c r="C1867" s="388">
        <f>IF(Extractions!L40="PARTIEL",Extractions!D40,"")</f>
        <v/>
      </c>
      <c r="D1867" s="388">
        <f>IF(C1867&lt;&gt;"",Extractions!M40*Extractions!N40,"")</f>
        <v/>
      </c>
      <c r="E1867" s="388" t="inlineStr">
        <is>
          <t>€</t>
        </is>
      </c>
      <c r="F1867" s="388" t="n"/>
      <c r="G1867" s="388" t="n"/>
      <c r="H1867" s="388" t="n"/>
      <c r="I1867" s="388" t="n"/>
      <c r="J1867" s="388" t="n"/>
      <c r="K1867" s="388" t="n"/>
    </row>
    <row r="1868" ht="15" customHeight="1" s="389">
      <c r="A1868" s="737" t="n"/>
      <c r="B1868" s="655" t="inlineStr">
        <is>
          <t>-</t>
        </is>
      </c>
      <c r="C1868" s="388">
        <f>IF(Extractions!L41="PARTIEL",Extractions!D41,"")</f>
        <v/>
      </c>
      <c r="D1868" s="388">
        <f>IF(C1868&lt;&gt;"",Extractions!M41*Extractions!N41,"")</f>
        <v/>
      </c>
      <c r="E1868" s="388" t="inlineStr">
        <is>
          <t>€</t>
        </is>
      </c>
      <c r="F1868" s="388" t="n"/>
      <c r="G1868" s="388" t="n"/>
      <c r="H1868" s="388" t="n"/>
      <c r="I1868" s="388" t="n"/>
      <c r="J1868" s="388" t="n"/>
      <c r="K1868" s="388" t="n"/>
    </row>
    <row r="1869" ht="15" customHeight="1" s="389">
      <c r="A1869" s="737" t="n"/>
      <c r="B1869" s="655" t="inlineStr">
        <is>
          <t>-</t>
        </is>
      </c>
      <c r="C1869" s="388">
        <f>IF(Extractions!L42="PARTIEL",Extractions!D42,"")</f>
        <v/>
      </c>
      <c r="D1869" s="388">
        <f>IF(C1869&lt;&gt;"",Extractions!M42*Extractions!N42,"")</f>
        <v/>
      </c>
      <c r="E1869" s="388" t="inlineStr">
        <is>
          <t>€</t>
        </is>
      </c>
      <c r="F1869" s="388" t="n"/>
      <c r="G1869" s="388" t="n"/>
      <c r="H1869" s="388" t="n"/>
      <c r="I1869" s="388" t="n"/>
      <c r="J1869" s="388" t="n"/>
      <c r="K1869" s="388" t="n"/>
    </row>
    <row r="1870" ht="15" customHeight="1" s="389">
      <c r="A1870" s="737" t="n"/>
      <c r="B1870" s="655" t="inlineStr">
        <is>
          <t>-</t>
        </is>
      </c>
      <c r="C1870" s="388">
        <f>IF(Extractions!L43="PARTIEL",Extractions!D43,"")</f>
        <v/>
      </c>
      <c r="D1870" s="388">
        <f>IF(C1870&lt;&gt;"",Extractions!M43*Extractions!N43,"")</f>
        <v/>
      </c>
      <c r="E1870" s="388" t="inlineStr">
        <is>
          <t>€</t>
        </is>
      </c>
      <c r="F1870" s="388" t="n"/>
      <c r="G1870" s="388" t="n"/>
      <c r="H1870" s="388" t="n"/>
      <c r="I1870" s="388" t="n"/>
      <c r="J1870" s="388" t="n"/>
      <c r="K1870" s="388" t="n"/>
    </row>
    <row r="1871" ht="15" customHeight="1" s="389">
      <c r="A1871" s="737" t="n"/>
      <c r="B1871" s="655" t="inlineStr">
        <is>
          <t>-</t>
        </is>
      </c>
      <c r="C1871" s="388">
        <f>IF(Extractions!L44="PARTIEL",Extractions!D44,"")</f>
        <v/>
      </c>
      <c r="D1871" s="388">
        <f>IF(C1871&lt;&gt;"",Extractions!M44*Extractions!N44,"")</f>
        <v/>
      </c>
      <c r="E1871" s="388" t="inlineStr">
        <is>
          <t>€</t>
        </is>
      </c>
      <c r="F1871" s="388" t="n"/>
      <c r="G1871" s="388" t="n"/>
      <c r="H1871" s="388" t="n"/>
      <c r="I1871" s="388" t="n"/>
      <c r="J1871" s="388" t="n"/>
      <c r="K1871" s="388" t="n"/>
    </row>
    <row r="1872" ht="15" customHeight="1" s="389">
      <c r="A1872" s="737" t="n"/>
      <c r="B1872" s="655" t="inlineStr">
        <is>
          <t>-</t>
        </is>
      </c>
      <c r="C1872" s="388">
        <f>IF(Extractions!L45="PARTIEL",Extractions!D45,"")</f>
        <v/>
      </c>
      <c r="D1872" s="388">
        <f>IF(C1872&lt;&gt;"",Extractions!M45*Extractions!N45,"")</f>
        <v/>
      </c>
      <c r="E1872" s="388" t="inlineStr">
        <is>
          <t>€</t>
        </is>
      </c>
      <c r="F1872" s="388" t="n"/>
      <c r="G1872" s="388" t="n"/>
      <c r="H1872" s="388" t="n"/>
      <c r="I1872" s="388" t="n"/>
      <c r="J1872" s="388" t="n"/>
      <c r="K1872" s="388" t="n"/>
    </row>
    <row r="1873" ht="15" customHeight="1" s="389">
      <c r="A1873" s="737" t="n"/>
      <c r="B1873" s="655" t="inlineStr">
        <is>
          <t>-</t>
        </is>
      </c>
      <c r="C1873" s="388">
        <f>IF(Extractions!L46="PARTIEL",Extractions!D46,"")</f>
        <v/>
      </c>
      <c r="D1873" s="388">
        <f>IF(C1873&lt;&gt;"",Extractions!M46*Extractions!N46,"")</f>
        <v/>
      </c>
      <c r="E1873" s="388" t="inlineStr">
        <is>
          <t>€</t>
        </is>
      </c>
      <c r="F1873" s="388" t="n"/>
      <c r="G1873" s="388" t="n"/>
      <c r="H1873" s="388" t="n"/>
      <c r="I1873" s="388" t="n"/>
      <c r="J1873" s="388" t="n"/>
      <c r="K1873" s="388" t="n"/>
    </row>
    <row r="1874" ht="15" customHeight="1" s="389">
      <c r="A1874" s="737" t="n"/>
      <c r="B1874" s="655" t="inlineStr">
        <is>
          <t>-</t>
        </is>
      </c>
      <c r="C1874" s="388">
        <f>IF(Extractions!L47="PARTIEL",Extractions!D47,"")</f>
        <v/>
      </c>
      <c r="D1874" s="388">
        <f>IF(C1874&lt;&gt;"",Extractions!M47*Extractions!N47,"")</f>
        <v/>
      </c>
      <c r="E1874" s="388" t="inlineStr">
        <is>
          <t>€</t>
        </is>
      </c>
      <c r="F1874" s="388" t="n"/>
      <c r="G1874" s="388" t="n"/>
      <c r="H1874" s="388" t="n"/>
      <c r="I1874" s="388" t="n"/>
      <c r="J1874" s="388" t="n"/>
      <c r="K1874" s="388" t="n"/>
    </row>
    <row r="1875" ht="15" customHeight="1" s="389">
      <c r="A1875" s="737" t="n"/>
      <c r="B1875" s="655" t="inlineStr">
        <is>
          <t>-</t>
        </is>
      </c>
      <c r="C1875" s="388">
        <f>IF(Extractions!L48="PARTIEL",Extractions!D48,"")</f>
        <v/>
      </c>
      <c r="D1875" s="388">
        <f>IF(C1875&lt;&gt;"",Extractions!M48*Extractions!N48,"")</f>
        <v/>
      </c>
      <c r="E1875" s="388" t="inlineStr">
        <is>
          <t>€</t>
        </is>
      </c>
      <c r="F1875" s="388" t="n"/>
      <c r="G1875" s="388" t="n"/>
      <c r="H1875" s="388" t="n"/>
      <c r="I1875" s="388" t="n"/>
      <c r="J1875" s="388" t="n"/>
      <c r="K1875" s="388" t="n"/>
    </row>
    <row r="1876" ht="15" customHeight="1" s="389">
      <c r="A1876" s="737" t="n"/>
      <c r="B1876" s="655" t="inlineStr">
        <is>
          <t>-</t>
        </is>
      </c>
      <c r="C1876" s="388">
        <f>IF(Extractions!L49="PARTIEL",Extractions!D49,"")</f>
        <v/>
      </c>
      <c r="D1876" s="388">
        <f>IF(C1876&lt;&gt;"",Extractions!M49*Extractions!N49,"")</f>
        <v/>
      </c>
      <c r="E1876" s="388" t="inlineStr">
        <is>
          <t>€</t>
        </is>
      </c>
      <c r="F1876" s="388" t="n"/>
      <c r="G1876" s="388" t="n"/>
      <c r="H1876" s="388" t="n"/>
      <c r="I1876" s="388" t="n"/>
      <c r="J1876" s="388" t="n"/>
      <c r="K1876" s="388" t="n"/>
    </row>
    <row r="1877" ht="15" customHeight="1" s="389">
      <c r="A1877" s="737" t="n"/>
      <c r="B1877" s="655" t="inlineStr">
        <is>
          <t>-</t>
        </is>
      </c>
      <c r="C1877" s="388">
        <f>IF(Extractions!L50="PARTIEL",Extractions!D50,"")</f>
        <v/>
      </c>
      <c r="D1877" s="388">
        <f>IF(C1877&lt;&gt;"",Extractions!M50*Extractions!N50,"")</f>
        <v/>
      </c>
      <c r="E1877" s="388" t="inlineStr">
        <is>
          <t>€</t>
        </is>
      </c>
      <c r="F1877" s="388" t="n"/>
      <c r="G1877" s="388" t="n"/>
      <c r="H1877" s="388" t="n"/>
      <c r="I1877" s="388" t="n"/>
      <c r="J1877" s="388" t="n"/>
      <c r="K1877" s="388" t="n"/>
    </row>
    <row r="1878" ht="15" customHeight="1" s="389">
      <c r="A1878" s="737" t="n"/>
      <c r="B1878" s="655" t="inlineStr">
        <is>
          <t>-</t>
        </is>
      </c>
      <c r="C1878" s="388">
        <f>IF(Extractions!L51="PARTIEL",Extractions!D51,"")</f>
        <v/>
      </c>
      <c r="D1878" s="388">
        <f>IF(C1878&lt;&gt;"",Extractions!M51*Extractions!N51,"")</f>
        <v/>
      </c>
      <c r="E1878" s="388" t="inlineStr">
        <is>
          <t>€</t>
        </is>
      </c>
      <c r="F1878" s="388" t="n"/>
      <c r="G1878" s="388" t="n"/>
      <c r="H1878" s="388" t="n"/>
      <c r="I1878" s="388" t="n"/>
      <c r="J1878" s="388" t="n"/>
      <c r="K1878" s="388" t="n"/>
    </row>
    <row r="1879" ht="15" customHeight="1" s="389">
      <c r="A1879" s="737" t="n"/>
      <c r="B1879" s="655" t="inlineStr">
        <is>
          <t>-</t>
        </is>
      </c>
      <c r="C1879" s="388">
        <f>IF(Extractions!L52="PARTIEL",Extractions!D52,"")</f>
        <v/>
      </c>
      <c r="D1879" s="388">
        <f>IF(C1879&lt;&gt;"",Extractions!M52*Extractions!N52,"")</f>
        <v/>
      </c>
      <c r="E1879" s="388" t="inlineStr">
        <is>
          <t>€</t>
        </is>
      </c>
      <c r="F1879" s="388" t="n"/>
      <c r="G1879" s="388" t="n"/>
      <c r="H1879" s="388" t="n"/>
      <c r="I1879" s="388" t="n"/>
      <c r="J1879" s="388" t="n"/>
      <c r="K1879" s="388" t="n"/>
    </row>
    <row r="1880" ht="15" customHeight="1" s="389">
      <c r="A1880" s="737" t="n"/>
      <c r="B1880" s="655" t="inlineStr">
        <is>
          <t>-</t>
        </is>
      </c>
      <c r="C1880" s="388">
        <f>IF(Extractions!L53="PARTIEL",Extractions!D53,"")</f>
        <v/>
      </c>
      <c r="D1880" s="388">
        <f>IF(C1880&lt;&gt;"",Extractions!M53*Extractions!N53,"")</f>
        <v/>
      </c>
      <c r="E1880" s="388" t="inlineStr">
        <is>
          <t>€</t>
        </is>
      </c>
      <c r="F1880" s="388" t="n"/>
      <c r="G1880" s="388" t="n"/>
      <c r="H1880" s="388" t="n"/>
      <c r="I1880" s="388" t="n"/>
      <c r="J1880" s="388" t="n"/>
      <c r="K1880" s="388" t="n"/>
    </row>
    <row r="1881" ht="15" customHeight="1" s="389">
      <c r="A1881" s="737" t="n"/>
      <c r="B1881" s="655" t="inlineStr">
        <is>
          <t>-</t>
        </is>
      </c>
      <c r="C1881" s="388">
        <f>IF(Extractions!L54="PARTIEL",Extractions!D54,"")</f>
        <v/>
      </c>
      <c r="D1881" s="388">
        <f>IF(C1881&lt;&gt;"",Extractions!M54*Extractions!N54,"")</f>
        <v/>
      </c>
      <c r="E1881" s="388" t="inlineStr">
        <is>
          <t>€</t>
        </is>
      </c>
      <c r="F1881" s="388" t="n"/>
      <c r="G1881" s="388" t="n"/>
      <c r="H1881" s="388" t="n"/>
      <c r="I1881" s="388" t="n"/>
      <c r="J1881" s="388" t="n"/>
      <c r="K1881" s="388" t="n"/>
    </row>
    <row r="1882" ht="15" customHeight="1" s="389">
      <c r="A1882" s="737" t="n"/>
      <c r="B1882" s="655" t="inlineStr">
        <is>
          <t>-</t>
        </is>
      </c>
      <c r="C1882" s="388">
        <f>IF(Extractions!L55="PARTIEL",Extractions!D55,"")</f>
        <v/>
      </c>
      <c r="D1882" s="388">
        <f>IF(C1882&lt;&gt;"",Extractions!M55*Extractions!N55,"")</f>
        <v/>
      </c>
      <c r="E1882" s="388" t="inlineStr">
        <is>
          <t>€</t>
        </is>
      </c>
      <c r="F1882" s="388" t="n"/>
      <c r="G1882" s="388" t="n"/>
      <c r="H1882" s="388" t="n"/>
      <c r="I1882" s="388" t="n"/>
      <c r="J1882" s="388" t="n"/>
      <c r="K1882" s="388" t="n"/>
    </row>
    <row r="1883" ht="15" customHeight="1" s="389">
      <c r="A1883" s="737" t="n"/>
      <c r="B1883" s="655" t="inlineStr">
        <is>
          <t>-</t>
        </is>
      </c>
      <c r="C1883" s="388">
        <f>IF(Extractions!L56="PARTIEL",Extractions!D56,"")</f>
        <v/>
      </c>
      <c r="D1883" s="388">
        <f>IF(C1883&lt;&gt;"",Extractions!M56*Extractions!N56,"")</f>
        <v/>
      </c>
      <c r="E1883" s="388" t="inlineStr">
        <is>
          <t>€</t>
        </is>
      </c>
      <c r="F1883" s="388" t="n"/>
      <c r="G1883" s="388" t="n"/>
      <c r="H1883" s="388" t="n"/>
      <c r="I1883" s="388" t="n"/>
      <c r="J1883" s="388" t="n"/>
      <c r="K1883" s="388" t="n"/>
    </row>
    <row r="1884" ht="15" customHeight="1" s="389">
      <c r="A1884" s="737" t="n"/>
      <c r="B1884" s="655" t="inlineStr">
        <is>
          <t>-</t>
        </is>
      </c>
      <c r="C1884" s="388">
        <f>IF(Extractions!L57="PARTIEL",Extractions!D57,"")</f>
        <v/>
      </c>
      <c r="D1884" s="388">
        <f>IF(C1884&lt;&gt;"",Extractions!M57*Extractions!N57,"")</f>
        <v/>
      </c>
      <c r="E1884" s="388" t="inlineStr">
        <is>
          <t>€</t>
        </is>
      </c>
      <c r="F1884" s="388" t="n"/>
      <c r="G1884" s="388" t="n"/>
      <c r="H1884" s="388" t="n"/>
      <c r="I1884" s="388" t="n"/>
      <c r="J1884" s="388" t="n"/>
      <c r="K1884" s="388" t="n"/>
    </row>
    <row r="1885" ht="15" customHeight="1" s="389">
      <c r="A1885" s="737" t="n"/>
      <c r="B1885" s="655" t="inlineStr">
        <is>
          <t>-</t>
        </is>
      </c>
      <c r="C1885" s="388">
        <f>IF(Extractions!L58="PARTIEL",Extractions!D58,"")</f>
        <v/>
      </c>
      <c r="D1885" s="388">
        <f>IF(C1885&lt;&gt;"",Extractions!M58*Extractions!N58,"")</f>
        <v/>
      </c>
      <c r="E1885" s="388" t="inlineStr">
        <is>
          <t>€</t>
        </is>
      </c>
      <c r="F1885" s="388" t="n"/>
      <c r="G1885" s="388" t="n"/>
      <c r="H1885" s="388" t="n"/>
      <c r="I1885" s="388" t="n"/>
      <c r="J1885" s="388" t="n"/>
      <c r="K1885" s="388" t="n"/>
    </row>
    <row r="1886" ht="15" customHeight="1" s="389">
      <c r="A1886" s="737" t="n"/>
      <c r="B1886" s="655" t="inlineStr">
        <is>
          <t>-</t>
        </is>
      </c>
      <c r="C1886" s="388">
        <f>IF(Extractions!L59="PARTIEL",Extractions!D59,"")</f>
        <v/>
      </c>
      <c r="D1886" s="388">
        <f>IF(C1886&lt;&gt;"",Extractions!M59*Extractions!N59,"")</f>
        <v/>
      </c>
      <c r="E1886" s="388" t="inlineStr">
        <is>
          <t>€</t>
        </is>
      </c>
      <c r="F1886" s="388" t="n"/>
      <c r="G1886" s="388" t="n"/>
      <c r="H1886" s="388" t="n"/>
      <c r="I1886" s="388" t="n"/>
      <c r="J1886" s="388" t="n"/>
      <c r="K1886" s="388" t="n"/>
    </row>
    <row r="1887" ht="15" customHeight="1" s="389">
      <c r="A1887" s="737" t="n"/>
      <c r="B1887" s="655" t="inlineStr">
        <is>
          <t>-</t>
        </is>
      </c>
      <c r="C1887" s="388">
        <f>IF(Extractions!L60="PARTIEL",Extractions!D60,"")</f>
        <v/>
      </c>
      <c r="D1887" s="388">
        <f>IF(C1887&lt;&gt;"",Extractions!M60*Extractions!N60,"")</f>
        <v/>
      </c>
      <c r="E1887" s="388" t="inlineStr">
        <is>
          <t>€</t>
        </is>
      </c>
      <c r="F1887" s="388" t="n"/>
      <c r="G1887" s="388" t="n"/>
      <c r="H1887" s="388" t="n"/>
      <c r="I1887" s="388" t="n"/>
      <c r="J1887" s="388" t="n"/>
      <c r="K1887" s="388" t="n"/>
    </row>
    <row r="1888" ht="15" customHeight="1" s="389">
      <c r="A1888" s="737" t="n"/>
      <c r="B1888" s="655" t="inlineStr">
        <is>
          <t>-</t>
        </is>
      </c>
      <c r="C1888" s="388">
        <f>IF(Extractions!L61="PARTIEL",Extractions!D61,"")</f>
        <v/>
      </c>
      <c r="D1888" s="388">
        <f>IF(C1888&lt;&gt;"",Extractions!M61*Extractions!N61,"")</f>
        <v/>
      </c>
      <c r="E1888" s="388" t="inlineStr">
        <is>
          <t>€</t>
        </is>
      </c>
      <c r="F1888" s="388" t="n"/>
      <c r="G1888" s="388" t="n"/>
      <c r="H1888" s="388" t="n"/>
      <c r="I1888" s="388" t="n"/>
      <c r="J1888" s="388" t="n"/>
      <c r="K1888" s="388" t="n"/>
    </row>
    <row r="1889" ht="15" customHeight="1" s="389">
      <c r="A1889" s="737" t="n"/>
      <c r="B1889" s="655" t="inlineStr">
        <is>
          <t>-</t>
        </is>
      </c>
      <c r="C1889" s="388">
        <f>IF(Extractions!L62="PARTIEL",Extractions!D62,"")</f>
        <v/>
      </c>
      <c r="D1889" s="388">
        <f>IF(C1889&lt;&gt;"",Extractions!M62*Extractions!N62,"")</f>
        <v/>
      </c>
      <c r="E1889" s="388" t="inlineStr">
        <is>
          <t>€</t>
        </is>
      </c>
      <c r="F1889" s="388" t="n"/>
      <c r="G1889" s="388" t="n"/>
      <c r="H1889" s="388" t="n"/>
      <c r="I1889" s="388" t="n"/>
      <c r="J1889" s="388" t="n"/>
      <c r="K1889" s="388" t="n"/>
    </row>
    <row r="1890" ht="15" customHeight="1" s="389">
      <c r="A1890" s="737" t="n"/>
      <c r="B1890" s="655" t="inlineStr">
        <is>
          <t>-</t>
        </is>
      </c>
      <c r="C1890" s="388">
        <f>IF(Extractions!L63="PARTIEL",Extractions!D63,"")</f>
        <v/>
      </c>
      <c r="D1890" s="388">
        <f>IF(C1890&lt;&gt;"",Extractions!M63*Extractions!N63,"")</f>
        <v/>
      </c>
      <c r="E1890" s="388" t="inlineStr">
        <is>
          <t>€</t>
        </is>
      </c>
      <c r="F1890" s="388" t="n"/>
      <c r="G1890" s="388" t="n"/>
      <c r="H1890" s="388" t="n"/>
      <c r="I1890" s="388" t="n"/>
      <c r="J1890" s="388" t="n"/>
      <c r="K1890" s="388" t="n"/>
    </row>
    <row r="1891" ht="15" customHeight="1" s="389">
      <c r="A1891" s="737" t="n"/>
      <c r="B1891" s="655" t="inlineStr">
        <is>
          <t>-</t>
        </is>
      </c>
      <c r="C1891" s="388">
        <f>IF(Extractions!L64="PARTIEL",Extractions!D64,"")</f>
        <v/>
      </c>
      <c r="D1891" s="388">
        <f>IF(C1891&lt;&gt;"",Extractions!M64*Extractions!N64,"")</f>
        <v/>
      </c>
      <c r="E1891" s="388" t="inlineStr">
        <is>
          <t>€</t>
        </is>
      </c>
      <c r="F1891" s="388" t="n"/>
      <c r="G1891" s="388" t="n"/>
      <c r="H1891" s="388" t="n"/>
      <c r="I1891" s="388" t="n"/>
      <c r="J1891" s="388" t="n"/>
      <c r="K1891" s="388" t="n"/>
    </row>
    <row r="1892" ht="15" customHeight="1" s="389">
      <c r="A1892" s="737" t="n"/>
      <c r="B1892" s="655" t="inlineStr">
        <is>
          <t>-</t>
        </is>
      </c>
      <c r="C1892" s="388">
        <f>IF(Extractions!L65="PARTIEL",Extractions!D65,"")</f>
        <v/>
      </c>
      <c r="D1892" s="388">
        <f>IF(C1892&lt;&gt;"",Extractions!M65*Extractions!N65,"")</f>
        <v/>
      </c>
      <c r="E1892" s="388" t="inlineStr">
        <is>
          <t>€</t>
        </is>
      </c>
      <c r="F1892" s="388" t="n"/>
      <c r="G1892" s="388" t="n"/>
      <c r="H1892" s="388" t="n"/>
      <c r="I1892" s="388" t="n"/>
      <c r="J1892" s="388" t="n"/>
      <c r="K1892" s="388" t="n"/>
    </row>
    <row r="1893" ht="15" customHeight="1" s="389">
      <c r="A1893" s="737" t="n"/>
      <c r="B1893" s="655" t="inlineStr">
        <is>
          <t>-</t>
        </is>
      </c>
      <c r="C1893" s="388">
        <f>IF(Extractions!L66="PARTIEL",Extractions!D66,"")</f>
        <v/>
      </c>
      <c r="D1893" s="388">
        <f>IF(C1893&lt;&gt;"",Extractions!M66*Extractions!N66,"")</f>
        <v/>
      </c>
      <c r="E1893" s="388" t="inlineStr">
        <is>
          <t>€</t>
        </is>
      </c>
      <c r="F1893" s="388" t="n"/>
      <c r="G1893" s="388" t="n"/>
      <c r="H1893" s="388" t="n"/>
      <c r="I1893" s="388" t="n"/>
      <c r="J1893" s="388" t="n"/>
      <c r="K1893" s="388" t="n"/>
    </row>
    <row r="1894" ht="15" customHeight="1" s="389">
      <c r="A1894" s="737" t="n"/>
      <c r="B1894" s="655" t="inlineStr">
        <is>
          <t>-</t>
        </is>
      </c>
      <c r="C1894" s="388">
        <f>IF(Extractions!L67="PARTIEL",Extractions!D67,"")</f>
        <v/>
      </c>
      <c r="D1894" s="388">
        <f>IF(C1894&lt;&gt;"",Extractions!M67*Extractions!N67,"")</f>
        <v/>
      </c>
      <c r="E1894" s="388" t="inlineStr">
        <is>
          <t>€</t>
        </is>
      </c>
      <c r="F1894" s="388" t="n"/>
      <c r="G1894" s="388" t="n"/>
      <c r="H1894" s="388" t="n"/>
      <c r="I1894" s="388" t="n"/>
      <c r="J1894" s="388" t="n"/>
      <c r="K1894" s="388" t="n"/>
    </row>
    <row r="1895" ht="15" customHeight="1" s="389">
      <c r="A1895" s="737" t="n"/>
      <c r="B1895" s="655" t="inlineStr">
        <is>
          <t>-</t>
        </is>
      </c>
      <c r="C1895" s="388">
        <f>IF(Extractions!L68="PARTIEL",Extractions!D68,"")</f>
        <v/>
      </c>
      <c r="D1895" s="388">
        <f>IF(C1895&lt;&gt;"",Extractions!M68*Extractions!N68,"")</f>
        <v/>
      </c>
      <c r="E1895" s="388" t="inlineStr">
        <is>
          <t>€</t>
        </is>
      </c>
      <c r="F1895" s="388" t="n"/>
      <c r="G1895" s="388" t="n"/>
      <c r="H1895" s="388" t="n"/>
      <c r="I1895" s="388" t="n"/>
      <c r="J1895" s="388" t="n"/>
      <c r="K1895" s="388" t="n"/>
    </row>
    <row r="1896" ht="15" customHeight="1" s="389">
      <c r="A1896" s="737" t="n"/>
      <c r="B1896" s="655" t="inlineStr">
        <is>
          <t>-</t>
        </is>
      </c>
      <c r="C1896" s="388">
        <f>IF(Extractions!L69="PARTIEL",Extractions!D69,"")</f>
        <v/>
      </c>
      <c r="D1896" s="388">
        <f>IF(C1896&lt;&gt;"",Extractions!M69*Extractions!N69,"")</f>
        <v/>
      </c>
      <c r="E1896" s="388" t="inlineStr">
        <is>
          <t>€</t>
        </is>
      </c>
      <c r="F1896" s="388" t="n"/>
      <c r="G1896" s="388" t="n"/>
      <c r="H1896" s="388" t="n"/>
      <c r="I1896" s="388" t="n"/>
      <c r="J1896" s="388" t="n"/>
      <c r="K1896" s="388" t="n"/>
    </row>
    <row r="1897" ht="15" customHeight="1" s="389">
      <c r="A1897" s="737" t="n"/>
      <c r="B1897" s="655" t="inlineStr">
        <is>
          <t>-</t>
        </is>
      </c>
      <c r="C1897" s="388">
        <f>IF(Extractions!L70="PARTIEL",Extractions!D70,"")</f>
        <v/>
      </c>
      <c r="D1897" s="388">
        <f>IF(C1897&lt;&gt;"",Extractions!M70*Extractions!N70,"")</f>
        <v/>
      </c>
      <c r="E1897" s="388" t="inlineStr">
        <is>
          <t>€</t>
        </is>
      </c>
      <c r="F1897" s="388" t="n"/>
      <c r="G1897" s="388" t="n"/>
      <c r="H1897" s="388" t="n"/>
      <c r="I1897" s="388" t="n"/>
      <c r="J1897" s="388" t="n"/>
      <c r="K1897" s="388" t="n"/>
    </row>
    <row r="1898" ht="15" customHeight="1" s="389">
      <c r="A1898" s="737" t="n"/>
      <c r="B1898" s="655" t="inlineStr">
        <is>
          <t>-</t>
        </is>
      </c>
      <c r="C1898" s="388">
        <f>IF(Extractions!L71="PARTIEL",Extractions!D71,"")</f>
        <v/>
      </c>
      <c r="D1898" s="388">
        <f>IF(C1898&lt;&gt;"",Extractions!M71*Extractions!N71,"")</f>
        <v/>
      </c>
      <c r="E1898" s="388" t="inlineStr">
        <is>
          <t>€</t>
        </is>
      </c>
      <c r="F1898" s="388" t="n"/>
      <c r="G1898" s="388" t="n"/>
      <c r="H1898" s="388" t="n"/>
      <c r="I1898" s="388" t="n"/>
      <c r="J1898" s="388" t="n"/>
      <c r="K1898" s="388" t="n"/>
    </row>
    <row r="1899" ht="15" customHeight="1" s="389">
      <c r="A1899" s="737" t="n"/>
      <c r="B1899" s="655" t="inlineStr">
        <is>
          <t>-</t>
        </is>
      </c>
      <c r="C1899" s="388">
        <f>IF(Extractions!L72="PARTIEL",Extractions!D72,"")</f>
        <v/>
      </c>
      <c r="D1899" s="388">
        <f>IF(C1899&lt;&gt;"",Extractions!M72*Extractions!N72,"")</f>
        <v/>
      </c>
      <c r="E1899" s="388" t="inlineStr">
        <is>
          <t>€</t>
        </is>
      </c>
      <c r="F1899" s="388" t="n"/>
      <c r="G1899" s="388" t="n"/>
      <c r="H1899" s="388" t="n"/>
      <c r="I1899" s="388" t="n"/>
      <c r="J1899" s="388" t="n"/>
      <c r="K1899" s="388" t="n"/>
    </row>
    <row r="1900" ht="15" customHeight="1" s="389">
      <c r="A1900" s="737" t="n"/>
      <c r="B1900" s="655" t="inlineStr">
        <is>
          <t>-</t>
        </is>
      </c>
      <c r="C1900" s="388">
        <f>IF(Extractions!L73="PARTIEL",Extractions!D73,"")</f>
        <v/>
      </c>
      <c r="D1900" s="388">
        <f>IF(C1900&lt;&gt;"",Extractions!M73*Extractions!N73,"")</f>
        <v/>
      </c>
      <c r="E1900" s="388" t="inlineStr">
        <is>
          <t>€</t>
        </is>
      </c>
      <c r="F1900" s="388" t="n"/>
      <c r="G1900" s="388" t="n"/>
      <c r="H1900" s="388" t="n"/>
      <c r="I1900" s="388" t="n"/>
      <c r="J1900" s="388" t="n"/>
      <c r="K1900" s="388" t="n"/>
    </row>
    <row r="1901" ht="15" customHeight="1" s="389">
      <c r="A1901" s="737" t="n"/>
      <c r="B1901" s="655" t="inlineStr">
        <is>
          <t>-</t>
        </is>
      </c>
      <c r="C1901" s="388">
        <f>IF(Extractions!L74="PARTIEL",Extractions!D74,"")</f>
        <v/>
      </c>
      <c r="D1901" s="388">
        <f>IF(C1901&lt;&gt;"",Extractions!M74*Extractions!N74,"")</f>
        <v/>
      </c>
      <c r="E1901" s="388" t="inlineStr">
        <is>
          <t>€</t>
        </is>
      </c>
      <c r="F1901" s="388" t="n"/>
      <c r="G1901" s="388" t="n"/>
      <c r="H1901" s="388" t="n"/>
      <c r="I1901" s="388" t="n"/>
      <c r="J1901" s="388" t="n"/>
      <c r="K1901" s="388" t="n"/>
    </row>
    <row r="1902" ht="15" customHeight="1" s="389">
      <c r="A1902" s="737" t="n"/>
      <c r="B1902" s="655" t="inlineStr">
        <is>
          <t>-</t>
        </is>
      </c>
      <c r="C1902" s="388">
        <f>IF(Extractions!L75="PARTIEL",Extractions!D75,"")</f>
        <v/>
      </c>
      <c r="D1902" s="388">
        <f>IF(C1902&lt;&gt;"",Extractions!M75*Extractions!N75,"")</f>
        <v/>
      </c>
      <c r="E1902" s="388" t="inlineStr">
        <is>
          <t>€</t>
        </is>
      </c>
      <c r="F1902" s="388" t="n"/>
      <c r="G1902" s="388" t="n"/>
      <c r="H1902" s="388" t="n"/>
      <c r="I1902" s="388" t="n"/>
      <c r="J1902" s="388" t="n"/>
      <c r="K1902" s="388" t="n"/>
    </row>
    <row r="1903" ht="15" customHeight="1" s="389">
      <c r="A1903" s="737" t="n"/>
      <c r="B1903" s="655" t="inlineStr">
        <is>
          <t>-</t>
        </is>
      </c>
      <c r="C1903" s="388">
        <f>IF(Extractions!L76="PARTIEL",Extractions!D76,"")</f>
        <v/>
      </c>
      <c r="D1903" s="388">
        <f>IF(C1903&lt;&gt;"",Extractions!M76*Extractions!N76,"")</f>
        <v/>
      </c>
      <c r="E1903" s="388" t="inlineStr">
        <is>
          <t>€</t>
        </is>
      </c>
      <c r="F1903" s="388" t="n"/>
      <c r="G1903" s="388" t="n"/>
      <c r="H1903" s="388" t="n"/>
      <c r="I1903" s="388" t="n"/>
      <c r="J1903" s="388" t="n"/>
      <c r="K1903" s="388" t="n"/>
    </row>
    <row r="1904" ht="15" customHeight="1" s="389">
      <c r="A1904" s="737" t="n"/>
      <c r="B1904" s="655" t="inlineStr">
        <is>
          <t>-</t>
        </is>
      </c>
      <c r="C1904" s="388">
        <f>IF(Extractions!L77="PARTIEL",Extractions!D77,"")</f>
        <v/>
      </c>
      <c r="D1904" s="388">
        <f>IF(C1904&lt;&gt;"",Extractions!M77*Extractions!N77,"")</f>
        <v/>
      </c>
      <c r="E1904" s="388" t="inlineStr">
        <is>
          <t>€</t>
        </is>
      </c>
      <c r="F1904" s="388" t="n"/>
      <c r="G1904" s="388" t="n"/>
      <c r="H1904" s="388" t="n"/>
      <c r="I1904" s="388" t="n"/>
      <c r="J1904" s="388" t="n"/>
      <c r="K1904" s="388" t="n"/>
    </row>
    <row r="1905" ht="15" customHeight="1" s="389">
      <c r="A1905" s="737" t="n"/>
      <c r="B1905" s="655" t="inlineStr">
        <is>
          <t>-</t>
        </is>
      </c>
      <c r="C1905" s="388">
        <f>IF(Extractions!L78="PARTIEL",Extractions!D78,"")</f>
        <v/>
      </c>
      <c r="D1905" s="388">
        <f>IF(C1905&lt;&gt;"",Extractions!M78*Extractions!N78,"")</f>
        <v/>
      </c>
      <c r="E1905" s="388" t="inlineStr">
        <is>
          <t>€</t>
        </is>
      </c>
      <c r="F1905" s="388" t="n"/>
      <c r="G1905" s="388" t="n"/>
      <c r="H1905" s="388" t="n"/>
      <c r="I1905" s="388" t="n"/>
      <c r="J1905" s="388" t="n"/>
      <c r="K1905" s="388" t="n"/>
    </row>
    <row r="1906" ht="15" customHeight="1" s="389">
      <c r="A1906" s="737" t="n"/>
      <c r="B1906" s="655" t="inlineStr">
        <is>
          <t>-</t>
        </is>
      </c>
      <c r="C1906" s="388">
        <f>IF(Extractions!L79="PARTIEL",Extractions!D79,"")</f>
        <v/>
      </c>
      <c r="D1906" s="388">
        <f>IF(C1906&lt;&gt;"",Extractions!M79*Extractions!N79,"")</f>
        <v/>
      </c>
      <c r="E1906" s="388" t="inlineStr">
        <is>
          <t>€</t>
        </is>
      </c>
      <c r="F1906" s="388" t="n"/>
      <c r="G1906" s="388" t="n"/>
      <c r="H1906" s="388" t="n"/>
      <c r="I1906" s="388" t="n"/>
      <c r="J1906" s="388" t="n"/>
      <c r="K1906" s="388" t="n"/>
    </row>
    <row r="1907" ht="15" customHeight="1" s="389">
      <c r="A1907" s="737" t="n"/>
      <c r="B1907" s="655" t="inlineStr">
        <is>
          <t>-</t>
        </is>
      </c>
      <c r="C1907" s="388">
        <f>IF(Extractions!L80="PARTIEL",Extractions!D80,"")</f>
        <v/>
      </c>
      <c r="D1907" s="388">
        <f>IF(C1907&lt;&gt;"",Extractions!M80*Extractions!N80,"")</f>
        <v/>
      </c>
      <c r="E1907" s="388" t="inlineStr">
        <is>
          <t>€</t>
        </is>
      </c>
      <c r="F1907" s="388" t="n"/>
      <c r="G1907" s="388" t="n"/>
      <c r="H1907" s="388" t="n"/>
      <c r="I1907" s="388" t="n"/>
      <c r="J1907" s="388" t="n"/>
      <c r="K1907" s="388" t="n"/>
    </row>
    <row r="1908" ht="15" customHeight="1" s="389">
      <c r="A1908" s="737" t="n"/>
      <c r="B1908" s="655" t="inlineStr">
        <is>
          <t>-</t>
        </is>
      </c>
      <c r="C1908" s="388">
        <f>IF(Extractions!L81="PARTIEL",Extractions!D81,"")</f>
        <v/>
      </c>
      <c r="D1908" s="388">
        <f>IF(C1908&lt;&gt;"",Extractions!M81*Extractions!N81,"")</f>
        <v/>
      </c>
      <c r="E1908" s="388" t="inlineStr">
        <is>
          <t>€</t>
        </is>
      </c>
      <c r="F1908" s="388" t="n"/>
      <c r="G1908" s="388" t="n"/>
      <c r="H1908" s="388" t="n"/>
      <c r="I1908" s="388" t="n"/>
      <c r="J1908" s="388" t="n"/>
      <c r="K1908" s="388" t="n"/>
    </row>
    <row r="1909" ht="15" customHeight="1" s="389">
      <c r="A1909" s="737" t="n"/>
      <c r="B1909" s="655" t="inlineStr">
        <is>
          <t>-</t>
        </is>
      </c>
      <c r="C1909" s="388">
        <f>IF(Extractions!L82="PARTIEL",Extractions!D82,"")</f>
        <v/>
      </c>
      <c r="D1909" s="388">
        <f>IF(C1909&lt;&gt;"",Extractions!M82*Extractions!N82,"")</f>
        <v/>
      </c>
      <c r="E1909" s="388" t="inlineStr">
        <is>
          <t>€</t>
        </is>
      </c>
      <c r="F1909" s="388" t="n"/>
      <c r="G1909" s="388" t="n"/>
      <c r="H1909" s="388" t="n"/>
      <c r="I1909" s="388" t="n"/>
      <c r="J1909" s="388" t="n"/>
      <c r="K1909" s="388" t="n"/>
    </row>
    <row r="1910" ht="15" customHeight="1" s="389">
      <c r="A1910" s="737" t="n"/>
      <c r="B1910" s="655" t="inlineStr">
        <is>
          <t>-</t>
        </is>
      </c>
      <c r="C1910" s="388">
        <f>IF(Extractions!L83="PARTIEL",Extractions!D83,"")</f>
        <v/>
      </c>
      <c r="D1910" s="388">
        <f>IF(C1910&lt;&gt;"",Extractions!M83*Extractions!N83,"")</f>
        <v/>
      </c>
      <c r="E1910" s="388" t="inlineStr">
        <is>
          <t>€</t>
        </is>
      </c>
      <c r="F1910" s="388" t="n"/>
      <c r="G1910" s="388" t="n"/>
      <c r="H1910" s="388" t="n"/>
      <c r="I1910" s="388" t="n"/>
      <c r="J1910" s="388" t="n"/>
      <c r="K1910" s="388" t="n"/>
    </row>
    <row r="1911" ht="15" customHeight="1" s="389">
      <c r="A1911" s="737" t="n"/>
      <c r="B1911" s="655" t="inlineStr">
        <is>
          <t>-</t>
        </is>
      </c>
      <c r="C1911" s="388">
        <f>IF(Extractions!L84="PARTIEL",Extractions!D84,"")</f>
        <v/>
      </c>
      <c r="D1911" s="388">
        <f>IF(C1911&lt;&gt;"",Extractions!M84*Extractions!N84,"")</f>
        <v/>
      </c>
      <c r="E1911" s="388" t="inlineStr">
        <is>
          <t>€</t>
        </is>
      </c>
      <c r="F1911" s="388" t="n"/>
      <c r="G1911" s="388" t="n"/>
      <c r="H1911" s="388" t="n"/>
      <c r="I1911" s="388" t="n"/>
      <c r="J1911" s="388" t="n"/>
      <c r="K1911" s="388" t="n"/>
    </row>
    <row r="1912" ht="15" customHeight="1" s="389">
      <c r="A1912" s="737" t="n"/>
      <c r="B1912" s="655" t="inlineStr">
        <is>
          <t>-</t>
        </is>
      </c>
      <c r="C1912" s="388">
        <f>IF(Extractions!L85="PARTIEL",Extractions!D85,"")</f>
        <v/>
      </c>
      <c r="D1912" s="388">
        <f>IF(C1912&lt;&gt;"",Extractions!M85*Extractions!N85,"")</f>
        <v/>
      </c>
      <c r="E1912" s="388" t="inlineStr">
        <is>
          <t>€</t>
        </is>
      </c>
      <c r="F1912" s="388" t="n"/>
      <c r="G1912" s="388" t="n"/>
      <c r="H1912" s="388" t="n"/>
      <c r="I1912" s="388" t="n"/>
      <c r="J1912" s="388" t="n"/>
      <c r="K1912" s="388" t="n"/>
    </row>
    <row r="1913" ht="15" customHeight="1" s="389">
      <c r="A1913" s="737" t="n"/>
      <c r="B1913" s="655" t="inlineStr">
        <is>
          <t>-</t>
        </is>
      </c>
      <c r="C1913" s="388">
        <f>IF(Extractions!L86="PARTIEL",Extractions!D86,"")</f>
        <v/>
      </c>
      <c r="D1913" s="388">
        <f>IF(C1913&lt;&gt;"",Extractions!M86*Extractions!N86,"")</f>
        <v/>
      </c>
      <c r="E1913" s="388" t="inlineStr">
        <is>
          <t>€</t>
        </is>
      </c>
      <c r="F1913" s="388" t="n"/>
      <c r="G1913" s="388" t="n"/>
      <c r="H1913" s="388" t="n"/>
      <c r="I1913" s="388" t="n"/>
      <c r="J1913" s="388" t="n"/>
      <c r="K1913" s="388" t="n"/>
    </row>
    <row r="1914" ht="15" customHeight="1" s="389">
      <c r="A1914" s="737" t="n"/>
      <c r="B1914" s="655" t="inlineStr">
        <is>
          <t>-</t>
        </is>
      </c>
      <c r="C1914" s="388">
        <f>IF(Extractions!L87="PARTIEL",Extractions!D87,"")</f>
        <v/>
      </c>
      <c r="D1914" s="388">
        <f>IF(C1914&lt;&gt;"",Extractions!M87*Extractions!N87,"")</f>
        <v/>
      </c>
      <c r="E1914" s="388" t="inlineStr">
        <is>
          <t>€</t>
        </is>
      </c>
      <c r="F1914" s="388" t="n"/>
      <c r="G1914" s="388" t="n"/>
      <c r="H1914" s="388" t="n"/>
      <c r="I1914" s="388" t="n"/>
      <c r="J1914" s="388" t="n"/>
      <c r="K1914" s="388" t="n"/>
    </row>
    <row r="1915" ht="15" customHeight="1" s="389">
      <c r="A1915" s="737" t="n"/>
      <c r="B1915" s="655" t="inlineStr">
        <is>
          <t>-</t>
        </is>
      </c>
      <c r="C1915" s="388">
        <f>IF(Extractions!L88="PARTIEL",Extractions!D88,"")</f>
        <v/>
      </c>
      <c r="D1915" s="388">
        <f>IF(C1915&lt;&gt;"",Extractions!M88*Extractions!N88,"")</f>
        <v/>
      </c>
      <c r="E1915" s="388" t="inlineStr">
        <is>
          <t>€</t>
        </is>
      </c>
      <c r="F1915" s="388" t="n"/>
      <c r="G1915" s="388" t="n"/>
      <c r="H1915" s="388" t="n"/>
      <c r="I1915" s="388" t="n"/>
      <c r="J1915" s="388" t="n"/>
      <c r="K1915" s="388" t="n"/>
    </row>
    <row r="1916" ht="15" customHeight="1" s="389">
      <c r="A1916" s="737" t="n"/>
      <c r="B1916" s="655" t="inlineStr">
        <is>
          <t>-</t>
        </is>
      </c>
      <c r="C1916" s="388">
        <f>IF(Extractions!L89="PARTIEL",Extractions!D89,"")</f>
        <v/>
      </c>
      <c r="D1916" s="388">
        <f>IF(C1916&lt;&gt;"",Extractions!M89*Extractions!N89,"")</f>
        <v/>
      </c>
      <c r="E1916" s="388" t="inlineStr">
        <is>
          <t>€</t>
        </is>
      </c>
      <c r="F1916" s="388" t="n"/>
      <c r="G1916" s="388" t="n"/>
      <c r="H1916" s="388" t="n"/>
      <c r="I1916" s="388" t="n"/>
      <c r="J1916" s="388" t="n"/>
      <c r="K1916" s="388" t="n"/>
    </row>
    <row r="1917" ht="15" customHeight="1" s="389">
      <c r="A1917" s="737" t="n"/>
      <c r="B1917" s="655" t="inlineStr">
        <is>
          <t>-</t>
        </is>
      </c>
      <c r="C1917" s="388">
        <f>IF(Extractions!L90="PARTIEL",Extractions!D90,"")</f>
        <v/>
      </c>
      <c r="D1917" s="388">
        <f>IF(C1917&lt;&gt;"",Extractions!M90*Extractions!N90,"")</f>
        <v/>
      </c>
      <c r="E1917" s="388" t="inlineStr">
        <is>
          <t>€</t>
        </is>
      </c>
      <c r="F1917" s="388" t="n"/>
      <c r="G1917" s="388" t="n"/>
      <c r="H1917" s="388" t="n"/>
      <c r="I1917" s="388" t="n"/>
      <c r="J1917" s="388" t="n"/>
      <c r="K1917" s="388" t="n"/>
    </row>
    <row r="1918" ht="15" customHeight="1" s="389">
      <c r="A1918" s="737" t="n"/>
      <c r="B1918" s="655" t="inlineStr">
        <is>
          <t>-</t>
        </is>
      </c>
      <c r="C1918" s="388">
        <f>IF(Extractions!L91="PARTIEL",Extractions!D91,"")</f>
        <v/>
      </c>
      <c r="D1918" s="388">
        <f>IF(C1918&lt;&gt;"",Extractions!M91*Extractions!N91,"")</f>
        <v/>
      </c>
      <c r="E1918" s="388" t="inlineStr">
        <is>
          <t>€</t>
        </is>
      </c>
      <c r="F1918" s="388" t="n"/>
      <c r="G1918" s="388" t="n"/>
      <c r="H1918" s="388" t="n"/>
      <c r="I1918" s="388" t="n"/>
      <c r="J1918" s="388" t="n"/>
      <c r="K1918" s="388" t="n"/>
    </row>
    <row r="1919" ht="15" customHeight="1" s="389">
      <c r="A1919" s="737" t="n"/>
      <c r="B1919" s="655" t="inlineStr">
        <is>
          <t>-</t>
        </is>
      </c>
      <c r="C1919" s="388">
        <f>IF(Extractions!L92="PARTIEL",Extractions!D92,"")</f>
        <v/>
      </c>
      <c r="D1919" s="388">
        <f>IF(C1919&lt;&gt;"",Extractions!M92*Extractions!N92,"")</f>
        <v/>
      </c>
      <c r="E1919" s="388" t="inlineStr">
        <is>
          <t>€</t>
        </is>
      </c>
      <c r="F1919" s="388" t="n"/>
      <c r="G1919" s="388" t="n"/>
      <c r="H1919" s="388" t="n"/>
      <c r="I1919" s="388" t="n"/>
      <c r="J1919" s="388" t="n"/>
      <c r="K1919" s="388" t="n"/>
    </row>
    <row r="1920" ht="15" customHeight="1" s="389">
      <c r="A1920" s="737" t="n"/>
      <c r="B1920" s="655" t="inlineStr">
        <is>
          <t>-</t>
        </is>
      </c>
      <c r="C1920" s="388">
        <f>IF(Extractions!L93="PARTIEL",Extractions!D93,"")</f>
        <v/>
      </c>
      <c r="D1920" s="388">
        <f>IF(C1920&lt;&gt;"",Extractions!M93*Extractions!N93,"")</f>
        <v/>
      </c>
      <c r="E1920" s="388" t="inlineStr">
        <is>
          <t>€</t>
        </is>
      </c>
      <c r="F1920" s="388" t="n"/>
      <c r="G1920" s="388" t="n"/>
      <c r="H1920" s="388" t="n"/>
      <c r="I1920" s="388" t="n"/>
      <c r="J1920" s="388" t="n"/>
      <c r="K1920" s="388" t="n"/>
    </row>
    <row r="1921" ht="15" customHeight="1" s="389">
      <c r="A1921" s="737" t="n"/>
      <c r="B1921" s="655" t="inlineStr">
        <is>
          <t>-</t>
        </is>
      </c>
      <c r="C1921" s="388">
        <f>IF(Extractions!L94="PARTIEL",Extractions!D94,"")</f>
        <v/>
      </c>
      <c r="D1921" s="388">
        <f>IF(C1921&lt;&gt;"",Extractions!M94*Extractions!N94,"")</f>
        <v/>
      </c>
      <c r="E1921" s="388" t="inlineStr">
        <is>
          <t>€</t>
        </is>
      </c>
      <c r="F1921" s="388" t="n"/>
      <c r="G1921" s="388" t="n"/>
      <c r="H1921" s="388" t="n"/>
      <c r="I1921" s="388" t="n"/>
      <c r="J1921" s="388" t="n"/>
      <c r="K1921" s="388" t="n"/>
    </row>
    <row r="1922" ht="15" customHeight="1" s="389">
      <c r="A1922" s="737" t="n"/>
      <c r="B1922" s="655" t="inlineStr">
        <is>
          <t>-</t>
        </is>
      </c>
      <c r="C1922" s="388">
        <f>IF(Extractions!L95="PARTIEL",Extractions!D95,"")</f>
        <v/>
      </c>
      <c r="D1922" s="388">
        <f>IF(C1922&lt;&gt;"",Extractions!M95*Extractions!N95,"")</f>
        <v/>
      </c>
      <c r="E1922" s="388" t="inlineStr">
        <is>
          <t>€</t>
        </is>
      </c>
      <c r="F1922" s="388" t="n"/>
      <c r="G1922" s="388" t="n"/>
      <c r="H1922" s="388" t="n"/>
      <c r="I1922" s="388" t="n"/>
      <c r="J1922" s="388" t="n"/>
      <c r="K1922" s="388" t="n"/>
    </row>
    <row r="1923" ht="15" customHeight="1" s="389">
      <c r="A1923" s="737" t="n"/>
      <c r="B1923" s="655" t="inlineStr">
        <is>
          <t>-</t>
        </is>
      </c>
      <c r="C1923" s="388">
        <f>IF(Extractions!L96="PARTIEL",Extractions!D96,"")</f>
        <v/>
      </c>
      <c r="D1923" s="388">
        <f>IF(C1923&lt;&gt;"",Extractions!M96*Extractions!N96,"")</f>
        <v/>
      </c>
      <c r="E1923" s="388" t="inlineStr">
        <is>
          <t>€</t>
        </is>
      </c>
      <c r="F1923" s="388" t="n"/>
      <c r="G1923" s="388" t="n"/>
      <c r="H1923" s="388" t="n"/>
      <c r="I1923" s="388" t="n"/>
      <c r="J1923" s="388" t="n"/>
      <c r="K1923" s="388" t="n"/>
    </row>
    <row r="1924" ht="15" customHeight="1" s="389">
      <c r="A1924" s="737" t="n"/>
      <c r="B1924" s="655" t="inlineStr">
        <is>
          <t>-</t>
        </is>
      </c>
      <c r="C1924" s="388">
        <f>IF(Extractions!L97="PARTIEL",Extractions!D97,"")</f>
        <v/>
      </c>
      <c r="D1924" s="388">
        <f>IF(C1924&lt;&gt;"",Extractions!M97*Extractions!N97,"")</f>
        <v/>
      </c>
      <c r="E1924" s="388" t="inlineStr">
        <is>
          <t>€</t>
        </is>
      </c>
      <c r="F1924" s="388" t="n"/>
      <c r="G1924" s="388" t="n"/>
      <c r="H1924" s="388" t="n"/>
      <c r="I1924" s="388" t="n"/>
      <c r="J1924" s="388" t="n"/>
      <c r="K1924" s="388" t="n"/>
    </row>
    <row r="1925" ht="15" customHeight="1" s="389">
      <c r="A1925" s="737" t="n"/>
      <c r="B1925" s="655" t="inlineStr">
        <is>
          <t>-</t>
        </is>
      </c>
      <c r="C1925" s="388">
        <f>IF(Extractions!L98="PARTIEL",Extractions!D98,"")</f>
        <v/>
      </c>
      <c r="D1925" s="388">
        <f>IF(C1925&lt;&gt;"",Extractions!M98*Extractions!N98,"")</f>
        <v/>
      </c>
      <c r="E1925" s="388" t="inlineStr">
        <is>
          <t>€</t>
        </is>
      </c>
      <c r="F1925" s="388" t="n"/>
      <c r="G1925" s="388" t="n"/>
      <c r="H1925" s="388" t="n"/>
      <c r="I1925" s="388" t="n"/>
      <c r="J1925" s="388" t="n"/>
      <c r="K1925" s="388" t="n"/>
    </row>
    <row r="1926" ht="15" customHeight="1" s="389">
      <c r="A1926" s="737" t="n"/>
      <c r="B1926" s="655" t="inlineStr">
        <is>
          <t>-</t>
        </is>
      </c>
      <c r="C1926" s="388">
        <f>IF(Extractions!L99="PARTIEL",Extractions!D99,"")</f>
        <v/>
      </c>
      <c r="D1926" s="388">
        <f>IF(C1926&lt;&gt;"",Extractions!M99*Extractions!N99,"")</f>
        <v/>
      </c>
      <c r="E1926" s="388" t="inlineStr">
        <is>
          <t>€</t>
        </is>
      </c>
      <c r="F1926" s="388" t="n"/>
      <c r="G1926" s="388" t="n"/>
      <c r="H1926" s="388" t="n"/>
      <c r="I1926" s="388" t="n"/>
      <c r="J1926" s="388" t="n"/>
      <c r="K1926" s="388" t="n"/>
    </row>
    <row r="1927" ht="15" customHeight="1" s="389">
      <c r="A1927" s="737" t="n"/>
      <c r="B1927" s="655" t="inlineStr">
        <is>
          <t>-</t>
        </is>
      </c>
      <c r="C1927" s="388">
        <f>IF(Extractions!L100="PARTIEL",Extractions!D100,"")</f>
        <v/>
      </c>
      <c r="D1927" s="388">
        <f>IF(C1927&lt;&gt;"",Extractions!M100*Extractions!N100,"")</f>
        <v/>
      </c>
      <c r="E1927" s="388" t="inlineStr">
        <is>
          <t>€</t>
        </is>
      </c>
      <c r="F1927" s="388" t="n"/>
      <c r="G1927" s="388" t="n"/>
      <c r="H1927" s="388" t="n"/>
      <c r="I1927" s="388" t="n"/>
      <c r="J1927" s="388" t="n"/>
      <c r="K1927" s="388" t="n"/>
    </row>
    <row r="1928" ht="15" customHeight="1" s="389">
      <c r="A1928" s="737" t="n"/>
      <c r="B1928" s="655" t="inlineStr">
        <is>
          <t>-</t>
        </is>
      </c>
      <c r="C1928" s="388">
        <f>IF(Extractions!L101="PARTIEL",Extractions!D101,"")</f>
        <v/>
      </c>
      <c r="D1928" s="388">
        <f>IF(C1928&lt;&gt;"",Extractions!M101*Extractions!N101,"")</f>
        <v/>
      </c>
      <c r="E1928" s="388" t="inlineStr">
        <is>
          <t>€</t>
        </is>
      </c>
      <c r="F1928" s="388" t="n"/>
      <c r="G1928" s="388" t="n"/>
      <c r="H1928" s="388" t="n"/>
      <c r="I1928" s="388" t="n"/>
      <c r="J1928" s="388" t="n"/>
      <c r="K1928" s="388" t="n"/>
    </row>
    <row r="1929" ht="15" customHeight="1" s="389">
      <c r="A1929" s="737" t="n"/>
      <c r="B1929" s="655" t="inlineStr">
        <is>
          <t>-</t>
        </is>
      </c>
      <c r="C1929" s="388">
        <f>IF(Extractions!L102="PARTIEL",Extractions!D102,"")</f>
        <v/>
      </c>
      <c r="D1929" s="388">
        <f>IF(C1929&lt;&gt;"",Extractions!M102*Extractions!N102,"")</f>
        <v/>
      </c>
      <c r="E1929" s="388" t="inlineStr">
        <is>
          <t>€</t>
        </is>
      </c>
      <c r="F1929" s="388" t="n"/>
      <c r="G1929" s="388" t="n"/>
      <c r="H1929" s="388" t="n"/>
      <c r="I1929" s="388" t="n"/>
      <c r="J1929" s="388" t="n"/>
      <c r="K1929" s="388" t="n"/>
    </row>
    <row r="1930" ht="15" customHeight="1" s="389">
      <c r="A1930" s="737" t="n"/>
      <c r="B1930" s="655" t="inlineStr">
        <is>
          <t>-</t>
        </is>
      </c>
      <c r="C1930" s="388">
        <f>IF(Extractions!L103="PARTIEL",Extractions!D103,"")</f>
        <v/>
      </c>
      <c r="D1930" s="388">
        <f>IF(C1930&lt;&gt;"",Extractions!M103*Extractions!N103,"")</f>
        <v/>
      </c>
      <c r="E1930" s="388" t="inlineStr">
        <is>
          <t>€</t>
        </is>
      </c>
      <c r="F1930" s="388" t="n"/>
      <c r="G1930" s="388" t="n"/>
      <c r="H1930" s="388" t="n"/>
      <c r="I1930" s="388" t="n"/>
      <c r="J1930" s="388" t="n"/>
      <c r="K1930" s="388" t="n"/>
    </row>
    <row r="1931" ht="15" customHeight="1" s="389">
      <c r="A1931" s="737" t="n"/>
      <c r="B1931" s="655" t="inlineStr">
        <is>
          <t>-</t>
        </is>
      </c>
      <c r="C1931" s="388">
        <f>IF(Extractions!L104="PARTIEL",Extractions!D104,"")</f>
        <v/>
      </c>
      <c r="D1931" s="388">
        <f>IF(C1931&lt;&gt;"",Extractions!M104*Extractions!N104,"")</f>
        <v/>
      </c>
      <c r="E1931" s="388" t="inlineStr">
        <is>
          <t>€</t>
        </is>
      </c>
      <c r="F1931" s="388" t="n"/>
      <c r="G1931" s="388" t="n"/>
      <c r="H1931" s="388" t="n"/>
      <c r="I1931" s="388" t="n"/>
      <c r="J1931" s="388" t="n"/>
      <c r="K1931" s="388" t="n"/>
    </row>
    <row r="1932" ht="15" customHeight="1" s="389">
      <c r="A1932" s="737" t="n"/>
      <c r="B1932" s="655" t="inlineStr">
        <is>
          <t>-</t>
        </is>
      </c>
      <c r="C1932" s="388">
        <f>IF(Extractions!L105="PARTIEL",Extractions!D105,"")</f>
        <v/>
      </c>
      <c r="D1932" s="388">
        <f>IF(C1932&lt;&gt;"",Extractions!M105*Extractions!N105,"")</f>
        <v/>
      </c>
      <c r="E1932" s="388" t="inlineStr">
        <is>
          <t>€</t>
        </is>
      </c>
      <c r="F1932" s="388" t="n"/>
      <c r="G1932" s="388" t="n"/>
      <c r="H1932" s="388" t="n"/>
      <c r="I1932" s="388" t="n"/>
      <c r="J1932" s="388" t="n"/>
      <c r="K1932" s="388" t="n"/>
    </row>
    <row r="1933" ht="15" customHeight="1" s="389">
      <c r="A1933" s="737" t="n"/>
      <c r="B1933" s="655" t="inlineStr">
        <is>
          <t>-</t>
        </is>
      </c>
      <c r="C1933" s="388">
        <f>IF(Extractions!L106="PARTIEL",Extractions!D106,"")</f>
        <v/>
      </c>
      <c r="D1933" s="388">
        <f>IF(C1933&lt;&gt;"",Extractions!M106*Extractions!N106,"")</f>
        <v/>
      </c>
      <c r="E1933" s="388" t="inlineStr">
        <is>
          <t>€</t>
        </is>
      </c>
      <c r="F1933" s="388" t="n"/>
      <c r="G1933" s="388" t="n"/>
      <c r="H1933" s="388" t="n"/>
      <c r="I1933" s="388" t="n"/>
      <c r="J1933" s="388" t="n"/>
      <c r="K1933" s="388" t="n"/>
    </row>
    <row r="1934" ht="15" customHeight="1" s="389">
      <c r="A1934" s="737" t="n"/>
      <c r="B1934" s="655" t="inlineStr">
        <is>
          <t>-</t>
        </is>
      </c>
      <c r="C1934" s="388">
        <f>IF(Extractions!L107="PARTIEL",Extractions!D107,"")</f>
        <v/>
      </c>
      <c r="D1934" s="388">
        <f>IF(C1934&lt;&gt;"",Extractions!M107*Extractions!N107,"")</f>
        <v/>
      </c>
      <c r="E1934" s="388" t="inlineStr">
        <is>
          <t>€</t>
        </is>
      </c>
      <c r="F1934" s="388" t="n"/>
      <c r="G1934" s="388" t="n"/>
      <c r="H1934" s="388" t="n"/>
      <c r="I1934" s="388" t="n"/>
      <c r="J1934" s="388" t="n"/>
      <c r="K1934" s="388" t="n"/>
    </row>
    <row r="1935" ht="15" customHeight="1" s="389">
      <c r="A1935" s="737" t="n"/>
      <c r="B1935" s="655" t="inlineStr">
        <is>
          <t>-</t>
        </is>
      </c>
      <c r="C1935" s="388">
        <f>IF(Extractions!L108="PARTIEL",Extractions!D108,"")</f>
        <v/>
      </c>
      <c r="D1935" s="388">
        <f>IF(C1935&lt;&gt;"",Extractions!M108*Extractions!N108,"")</f>
        <v/>
      </c>
      <c r="E1935" s="388" t="inlineStr">
        <is>
          <t>€</t>
        </is>
      </c>
      <c r="F1935" s="388" t="n"/>
      <c r="G1935" s="388" t="n"/>
      <c r="H1935" s="388" t="n"/>
      <c r="I1935" s="388" t="n"/>
      <c r="J1935" s="388" t="n"/>
      <c r="K1935" s="388" t="n"/>
    </row>
    <row r="1936" ht="15" customHeight="1" s="389">
      <c r="A1936" s="737" t="n"/>
      <c r="B1936" s="655" t="inlineStr">
        <is>
          <t>-</t>
        </is>
      </c>
      <c r="C1936" s="388">
        <f>IF(Extractions!L109="PARTIEL",Extractions!D109,"")</f>
        <v/>
      </c>
      <c r="D1936" s="388">
        <f>IF(C1936&lt;&gt;"",Extractions!M109*Extractions!N109,"")</f>
        <v/>
      </c>
      <c r="E1936" s="388" t="inlineStr">
        <is>
          <t>€</t>
        </is>
      </c>
      <c r="F1936" s="388" t="n"/>
      <c r="G1936" s="388" t="n"/>
      <c r="H1936" s="388" t="n"/>
      <c r="I1936" s="388" t="n"/>
      <c r="J1936" s="388" t="n"/>
      <c r="K1936" s="388" t="n"/>
    </row>
    <row r="1937" ht="15" customHeight="1" s="389">
      <c r="A1937" s="737" t="n"/>
      <c r="B1937" s="655" t="inlineStr">
        <is>
          <t>-</t>
        </is>
      </c>
      <c r="C1937" s="388">
        <f>IF(Extractions!L110="PARTIEL",Extractions!D110,"")</f>
        <v/>
      </c>
      <c r="D1937" s="388">
        <f>IF(C1937&lt;&gt;"",Extractions!M110*Extractions!N110,"")</f>
        <v/>
      </c>
      <c r="E1937" s="388" t="inlineStr">
        <is>
          <t>€</t>
        </is>
      </c>
      <c r="F1937" s="388" t="n"/>
      <c r="G1937" s="388" t="n"/>
      <c r="H1937" s="388" t="n"/>
      <c r="I1937" s="388" t="n"/>
      <c r="J1937" s="388" t="n"/>
      <c r="K1937" s="388" t="n"/>
    </row>
    <row r="1938" ht="15" customHeight="1" s="389">
      <c r="A1938" s="737" t="n"/>
      <c r="B1938" s="655" t="inlineStr">
        <is>
          <t>-</t>
        </is>
      </c>
      <c r="C1938" s="388">
        <f>IF(Extractions!L111="PARTIEL",Extractions!D111,"")</f>
        <v/>
      </c>
      <c r="D1938" s="388">
        <f>IF(C1938&lt;&gt;"",Extractions!M111*Extractions!N111,"")</f>
        <v/>
      </c>
      <c r="E1938" s="388" t="inlineStr">
        <is>
          <t>€</t>
        </is>
      </c>
      <c r="F1938" s="388" t="n"/>
      <c r="G1938" s="388" t="n"/>
      <c r="H1938" s="388" t="n"/>
      <c r="I1938" s="388" t="n"/>
      <c r="J1938" s="388" t="n"/>
      <c r="K1938" s="388" t="n"/>
    </row>
    <row r="1939" ht="15" customHeight="1" s="389">
      <c r="A1939" s="737" t="n"/>
      <c r="B1939" s="655" t="inlineStr">
        <is>
          <t>-</t>
        </is>
      </c>
      <c r="C1939" s="388">
        <f>IF(Extractions!L112="PARTIEL",Extractions!D112,"")</f>
        <v/>
      </c>
      <c r="D1939" s="388">
        <f>IF(C1939&lt;&gt;"",Extractions!M112*Extractions!N112,"")</f>
        <v/>
      </c>
      <c r="E1939" s="388" t="inlineStr">
        <is>
          <t>€</t>
        </is>
      </c>
      <c r="F1939" s="388" t="n"/>
      <c r="G1939" s="388" t="n"/>
      <c r="H1939" s="388" t="n"/>
      <c r="I1939" s="388" t="n"/>
      <c r="J1939" s="388" t="n"/>
      <c r="K1939" s="388" t="n"/>
    </row>
    <row r="1940" ht="15" customHeight="1" s="389">
      <c r="A1940" s="737" t="n"/>
      <c r="B1940" s="655" t="inlineStr">
        <is>
          <t>-</t>
        </is>
      </c>
      <c r="C1940" s="388">
        <f>IF(Extractions!L113="PARTIEL",Extractions!D113,"")</f>
        <v/>
      </c>
      <c r="D1940" s="388">
        <f>IF(C1940&lt;&gt;"",Extractions!M113*Extractions!N113,"")</f>
        <v/>
      </c>
      <c r="E1940" s="388" t="inlineStr">
        <is>
          <t>€</t>
        </is>
      </c>
      <c r="F1940" s="388" t="n"/>
      <c r="G1940" s="388" t="n"/>
      <c r="H1940" s="388" t="n"/>
      <c r="I1940" s="388" t="n"/>
      <c r="J1940" s="388" t="n"/>
      <c r="K1940" s="388" t="n"/>
    </row>
    <row r="1941" ht="15" customHeight="1" s="389">
      <c r="A1941" s="737" t="n"/>
      <c r="B1941" s="655" t="inlineStr">
        <is>
          <t>-</t>
        </is>
      </c>
      <c r="C1941" s="388">
        <f>IF(Extractions!L114="PARTIEL",Extractions!D114,"")</f>
        <v/>
      </c>
      <c r="D1941" s="388">
        <f>IF(C1941&lt;&gt;"",Extractions!M114*Extractions!N114,"")</f>
        <v/>
      </c>
      <c r="E1941" s="388" t="inlineStr">
        <is>
          <t>€</t>
        </is>
      </c>
      <c r="F1941" s="388" t="n"/>
      <c r="G1941" s="388" t="n"/>
      <c r="H1941" s="388" t="n"/>
      <c r="I1941" s="388" t="n"/>
      <c r="J1941" s="388" t="n"/>
      <c r="K1941" s="388" t="n"/>
    </row>
    <row r="1942" ht="15" customHeight="1" s="389">
      <c r="A1942" s="737" t="n"/>
      <c r="B1942" s="655" t="inlineStr">
        <is>
          <t>-</t>
        </is>
      </c>
      <c r="C1942" s="388">
        <f>IF(Extractions!L115="PARTIEL",Extractions!D115,"")</f>
        <v/>
      </c>
      <c r="D1942" s="388">
        <f>IF(C1942&lt;&gt;"",Extractions!M115*Extractions!N115,"")</f>
        <v/>
      </c>
      <c r="E1942" s="388" t="inlineStr">
        <is>
          <t>€</t>
        </is>
      </c>
      <c r="F1942" s="388" t="n"/>
      <c r="G1942" s="388" t="n"/>
      <c r="H1942" s="388" t="n"/>
      <c r="I1942" s="388" t="n"/>
      <c r="J1942" s="388" t="n"/>
      <c r="K1942" s="388" t="n"/>
    </row>
    <row r="1943" ht="15" customHeight="1" s="389">
      <c r="A1943" s="737" t="n"/>
      <c r="B1943" s="655" t="inlineStr">
        <is>
          <t>-</t>
        </is>
      </c>
      <c r="C1943" s="388">
        <f>IF(Extractions!L116="PARTIEL",Extractions!D116,"")</f>
        <v/>
      </c>
      <c r="D1943" s="388">
        <f>IF(C1943&lt;&gt;"",Extractions!M116*Extractions!N116,"")</f>
        <v/>
      </c>
      <c r="E1943" s="388" t="inlineStr">
        <is>
          <t>€</t>
        </is>
      </c>
      <c r="F1943" s="388" t="n"/>
      <c r="G1943" s="388" t="n"/>
      <c r="H1943" s="388" t="n"/>
      <c r="I1943" s="388" t="n"/>
      <c r="J1943" s="388" t="n"/>
      <c r="K1943" s="388" t="n"/>
    </row>
    <row r="1944" ht="15" customHeight="1" s="389">
      <c r="A1944" s="737" t="n"/>
      <c r="B1944" s="655" t="inlineStr">
        <is>
          <t>-</t>
        </is>
      </c>
      <c r="C1944" s="388">
        <f>IF(Extractions!L117="PARTIEL",Extractions!D117,"")</f>
        <v/>
      </c>
      <c r="D1944" s="388">
        <f>IF(C1944&lt;&gt;"",Extractions!M117*Extractions!N117,"")</f>
        <v/>
      </c>
      <c r="E1944" s="388" t="inlineStr">
        <is>
          <t>€</t>
        </is>
      </c>
      <c r="F1944" s="388" t="n"/>
      <c r="G1944" s="388" t="n"/>
      <c r="H1944" s="388" t="n"/>
      <c r="I1944" s="388" t="n"/>
      <c r="J1944" s="388" t="n"/>
      <c r="K1944" s="388" t="n"/>
    </row>
    <row r="1945" ht="15" customHeight="1" s="389">
      <c r="A1945" s="737" t="n"/>
      <c r="B1945" s="655" t="inlineStr">
        <is>
          <t>-</t>
        </is>
      </c>
      <c r="C1945" s="388">
        <f>IF(Extractions!L118="PARTIEL",Extractions!D118,"")</f>
        <v/>
      </c>
      <c r="D1945" s="388">
        <f>IF(C1945&lt;&gt;"",Extractions!M118*Extractions!N118,"")</f>
        <v/>
      </c>
      <c r="E1945" s="388" t="inlineStr">
        <is>
          <t>€</t>
        </is>
      </c>
      <c r="F1945" s="388" t="n"/>
      <c r="G1945" s="388" t="n"/>
      <c r="H1945" s="388" t="n"/>
      <c r="I1945" s="388" t="n"/>
      <c r="J1945" s="388" t="n"/>
      <c r="K1945" s="388" t="n"/>
    </row>
    <row r="1946" ht="15" customHeight="1" s="389">
      <c r="A1946" s="737" t="n"/>
      <c r="B1946" s="655" t="inlineStr">
        <is>
          <t>-</t>
        </is>
      </c>
      <c r="C1946" s="388">
        <f>IF(Extractions!L119="PARTIEL",Extractions!D119,"")</f>
        <v/>
      </c>
      <c r="D1946" s="388">
        <f>IF(C1946&lt;&gt;"",Extractions!M119*Extractions!N119,"")</f>
        <v/>
      </c>
      <c r="E1946" s="388" t="inlineStr">
        <is>
          <t>€</t>
        </is>
      </c>
      <c r="F1946" s="388" t="n"/>
      <c r="G1946" s="388" t="n"/>
      <c r="H1946" s="388" t="n"/>
      <c r="I1946" s="388" t="n"/>
      <c r="J1946" s="388" t="n"/>
      <c r="K1946" s="388" t="n"/>
    </row>
    <row r="1947" ht="15" customHeight="1" s="389">
      <c r="A1947" s="737" t="n"/>
      <c r="B1947" s="655" t="inlineStr">
        <is>
          <t>-</t>
        </is>
      </c>
      <c r="C1947" s="388">
        <f>IF(Extractions!L120="PARTIEL",Extractions!D120,"")</f>
        <v/>
      </c>
      <c r="D1947" s="388">
        <f>IF(C1947&lt;&gt;"",Extractions!M120*Extractions!N120,"")</f>
        <v/>
      </c>
      <c r="E1947" s="388" t="inlineStr">
        <is>
          <t>€</t>
        </is>
      </c>
      <c r="F1947" s="388" t="n"/>
      <c r="G1947" s="388" t="n"/>
      <c r="H1947" s="388" t="n"/>
      <c r="I1947" s="388" t="n"/>
      <c r="J1947" s="388" t="n"/>
      <c r="K1947" s="388" t="n"/>
    </row>
    <row r="1948" ht="15" customHeight="1" s="389">
      <c r="A1948" s="737" t="n"/>
      <c r="B1948" s="655" t="inlineStr">
        <is>
          <t>-</t>
        </is>
      </c>
      <c r="C1948" s="388">
        <f>IF(Extractions!L121="PARTIEL",Extractions!D121,"")</f>
        <v/>
      </c>
      <c r="D1948" s="388">
        <f>IF(C1948&lt;&gt;"",Extractions!M121*Extractions!N121,"")</f>
        <v/>
      </c>
      <c r="E1948" s="388" t="inlineStr">
        <is>
          <t>€</t>
        </is>
      </c>
      <c r="F1948" s="388" t="n"/>
      <c r="G1948" s="388" t="n"/>
      <c r="H1948" s="388" t="n"/>
      <c r="I1948" s="388" t="n"/>
      <c r="J1948" s="388" t="n"/>
      <c r="K1948" s="388" t="n"/>
    </row>
    <row r="1949" ht="15" customHeight="1" s="389">
      <c r="A1949" s="737" t="n"/>
      <c r="B1949" s="655" t="inlineStr">
        <is>
          <t>-</t>
        </is>
      </c>
      <c r="C1949" s="388">
        <f>IF(Extractions!L122="PARTIEL",Extractions!D122,"")</f>
        <v/>
      </c>
      <c r="D1949" s="388">
        <f>IF(C1949&lt;&gt;"",Extractions!M122*Extractions!N122,"")</f>
        <v/>
      </c>
      <c r="E1949" s="388" t="inlineStr">
        <is>
          <t>€</t>
        </is>
      </c>
      <c r="F1949" s="388" t="n"/>
      <c r="G1949" s="388" t="n"/>
      <c r="H1949" s="388" t="n"/>
      <c r="I1949" s="388" t="n"/>
      <c r="J1949" s="388" t="n"/>
      <c r="K1949" s="388" t="n"/>
    </row>
    <row r="1950" ht="15" customHeight="1" s="389">
      <c r="A1950" s="737" t="n"/>
      <c r="B1950" s="655" t="inlineStr">
        <is>
          <t>-</t>
        </is>
      </c>
      <c r="C1950" s="388">
        <f>IF(Extractions!L123="PARTIEL",Extractions!D123,"")</f>
        <v/>
      </c>
      <c r="D1950" s="388">
        <f>IF(C1950&lt;&gt;"",Extractions!M123*Extractions!N123,"")</f>
        <v/>
      </c>
      <c r="E1950" s="388" t="inlineStr">
        <is>
          <t>€</t>
        </is>
      </c>
      <c r="F1950" s="388" t="n"/>
      <c r="G1950" s="388" t="n"/>
      <c r="H1950" s="388" t="n"/>
      <c r="I1950" s="388" t="n"/>
      <c r="J1950" s="388" t="n"/>
      <c r="K1950" s="388" t="n"/>
    </row>
    <row r="1951" ht="15" customHeight="1" s="389">
      <c r="A1951" s="737" t="n"/>
      <c r="B1951" s="655" t="inlineStr">
        <is>
          <t>-</t>
        </is>
      </c>
      <c r="C1951" s="388">
        <f>IF(Extractions!L124="PARTIEL",Extractions!D124,"")</f>
        <v/>
      </c>
      <c r="D1951" s="388">
        <f>IF(C1951&lt;&gt;"",Extractions!M124*Extractions!N124,"")</f>
        <v/>
      </c>
      <c r="E1951" s="388" t="inlineStr">
        <is>
          <t>€</t>
        </is>
      </c>
      <c r="F1951" s="388" t="n"/>
      <c r="G1951" s="388" t="n"/>
      <c r="H1951" s="388" t="n"/>
      <c r="I1951" s="388" t="n"/>
      <c r="J1951" s="388" t="n"/>
      <c r="K1951" s="388" t="n"/>
    </row>
    <row r="1952" ht="15" customHeight="1" s="389">
      <c r="A1952" s="737" t="n"/>
      <c r="B1952" s="655" t="inlineStr">
        <is>
          <t>-</t>
        </is>
      </c>
      <c r="C1952" s="388">
        <f>IF(Extractions!L125="PARTIEL",Extractions!D125,"")</f>
        <v/>
      </c>
      <c r="D1952" s="388">
        <f>IF(C1952&lt;&gt;"",Extractions!M125*Extractions!N125,"")</f>
        <v/>
      </c>
      <c r="E1952" s="388" t="inlineStr">
        <is>
          <t>€</t>
        </is>
      </c>
      <c r="F1952" s="388" t="n"/>
      <c r="G1952" s="388" t="n"/>
      <c r="H1952" s="388" t="n"/>
      <c r="I1952" s="388" t="n"/>
      <c r="J1952" s="388" t="n"/>
      <c r="K1952" s="388" t="n"/>
    </row>
    <row r="1953" ht="15" customHeight="1" s="389">
      <c r="A1953" s="737" t="n"/>
      <c r="B1953" s="655" t="inlineStr">
        <is>
          <t>-</t>
        </is>
      </c>
      <c r="C1953" s="388">
        <f>IF(Extractions!L126="PARTIEL",Extractions!D126,"")</f>
        <v/>
      </c>
      <c r="D1953" s="388">
        <f>IF(C1953&lt;&gt;"",Extractions!M126*Extractions!N126,"")</f>
        <v/>
      </c>
      <c r="E1953" s="388" t="inlineStr">
        <is>
          <t>€</t>
        </is>
      </c>
      <c r="F1953" s="388" t="n"/>
      <c r="G1953" s="388" t="n"/>
      <c r="H1953" s="388" t="n"/>
      <c r="I1953" s="388" t="n"/>
      <c r="J1953" s="388" t="n"/>
      <c r="K1953" s="388" t="n"/>
    </row>
    <row r="1954" ht="15" customHeight="1" s="389">
      <c r="A1954" s="737" t="n"/>
      <c r="B1954" s="655" t="inlineStr">
        <is>
          <t>-</t>
        </is>
      </c>
      <c r="C1954" s="388">
        <f>IF(Extractions!L127="PARTIEL",Extractions!D127,"")</f>
        <v/>
      </c>
      <c r="D1954" s="388">
        <f>IF(C1954&lt;&gt;"",Extractions!M127*Extractions!N127,"")</f>
        <v/>
      </c>
      <c r="E1954" s="388" t="inlineStr">
        <is>
          <t>€</t>
        </is>
      </c>
      <c r="F1954" s="388" t="n"/>
      <c r="G1954" s="388" t="n"/>
      <c r="H1954" s="388" t="n"/>
      <c r="I1954" s="388" t="n"/>
      <c r="J1954" s="388" t="n"/>
      <c r="K1954" s="388" t="n"/>
    </row>
    <row r="1955" ht="15" customHeight="1" s="389">
      <c r="A1955" s="737" t="n"/>
      <c r="B1955" s="655" t="inlineStr">
        <is>
          <t>-</t>
        </is>
      </c>
      <c r="C1955" s="388">
        <f>IF(Extractions!L128="PARTIEL",Extractions!D128,"")</f>
        <v/>
      </c>
      <c r="D1955" s="388">
        <f>IF(C1955&lt;&gt;"",Extractions!M128*Extractions!N128,"")</f>
        <v/>
      </c>
      <c r="E1955" s="388" t="inlineStr">
        <is>
          <t>€</t>
        </is>
      </c>
      <c r="F1955" s="388" t="n"/>
      <c r="G1955" s="388" t="n"/>
      <c r="H1955" s="388" t="n"/>
      <c r="I1955" s="388" t="n"/>
      <c r="J1955" s="388" t="n"/>
      <c r="K1955" s="388" t="n"/>
    </row>
    <row r="1956" ht="15" customHeight="1" s="389">
      <c r="A1956" s="737" t="n"/>
      <c r="B1956" s="655" t="inlineStr">
        <is>
          <t>-</t>
        </is>
      </c>
      <c r="C1956" s="388">
        <f>IF(Extractions!L129="PARTIEL",Extractions!D129,"")</f>
        <v/>
      </c>
      <c r="D1956" s="388">
        <f>IF(C1956&lt;&gt;"",Extractions!M129*Extractions!N129,"")</f>
        <v/>
      </c>
      <c r="E1956" s="388" t="inlineStr">
        <is>
          <t>€</t>
        </is>
      </c>
      <c r="F1956" s="388" t="n"/>
      <c r="G1956" s="388" t="n"/>
      <c r="H1956" s="388" t="n"/>
      <c r="I1956" s="388" t="n"/>
      <c r="J1956" s="388" t="n"/>
      <c r="K1956" s="388" t="n"/>
    </row>
    <row r="1957" ht="15" customHeight="1" s="389">
      <c r="A1957" s="737" t="n"/>
      <c r="B1957" s="655" t="inlineStr">
        <is>
          <t>-</t>
        </is>
      </c>
      <c r="C1957" s="388">
        <f>IF(Extractions!L130="PARTIEL",Extractions!D130,"")</f>
        <v/>
      </c>
      <c r="D1957" s="388">
        <f>IF(C1957&lt;&gt;"",Extractions!M130*Extractions!N130,"")</f>
        <v/>
      </c>
      <c r="E1957" s="388" t="inlineStr">
        <is>
          <t>€</t>
        </is>
      </c>
      <c r="F1957" s="388" t="n"/>
      <c r="G1957" s="388" t="n"/>
      <c r="H1957" s="388" t="n"/>
      <c r="I1957" s="388" t="n"/>
      <c r="J1957" s="388" t="n"/>
      <c r="K1957" s="388" t="n"/>
    </row>
    <row r="1958" ht="15" customHeight="1" s="389">
      <c r="A1958" s="737" t="n"/>
      <c r="B1958" s="655" t="inlineStr">
        <is>
          <t>-</t>
        </is>
      </c>
      <c r="C1958" s="388">
        <f>IF(Extractions!L131="PARTIEL",Extractions!D131,"")</f>
        <v/>
      </c>
      <c r="D1958" s="388">
        <f>IF(C1958&lt;&gt;"",Extractions!M131*Extractions!N131,"")</f>
        <v/>
      </c>
      <c r="E1958" s="388" t="inlineStr">
        <is>
          <t>€</t>
        </is>
      </c>
      <c r="F1958" s="388" t="n"/>
      <c r="G1958" s="388" t="n"/>
      <c r="H1958" s="388" t="n"/>
      <c r="I1958" s="388" t="n"/>
      <c r="J1958" s="388" t="n"/>
      <c r="K1958" s="388" t="n"/>
    </row>
    <row r="1959" ht="15" customHeight="1" s="389">
      <c r="A1959" s="737" t="n"/>
      <c r="B1959" s="655" t="inlineStr">
        <is>
          <t>-</t>
        </is>
      </c>
      <c r="C1959" s="388">
        <f>IF(Extractions!L132="PARTIEL",Extractions!D132,"")</f>
        <v/>
      </c>
      <c r="D1959" s="388">
        <f>IF(C1959&lt;&gt;"",Extractions!M132*Extractions!N132,"")</f>
        <v/>
      </c>
      <c r="E1959" s="388" t="inlineStr">
        <is>
          <t>€</t>
        </is>
      </c>
      <c r="F1959" s="388" t="n"/>
      <c r="G1959" s="388" t="n"/>
      <c r="H1959" s="388" t="n"/>
      <c r="I1959" s="388" t="n"/>
      <c r="J1959" s="388" t="n"/>
      <c r="K1959" s="388" t="n"/>
    </row>
    <row r="1960" ht="15" customHeight="1" s="389">
      <c r="A1960" s="737" t="n"/>
      <c r="B1960" s="655" t="inlineStr">
        <is>
          <t>-</t>
        </is>
      </c>
      <c r="C1960" s="388">
        <f>IF(Extractions!L133="PARTIEL",Extractions!D133,"")</f>
        <v/>
      </c>
      <c r="D1960" s="388">
        <f>IF(C1960&lt;&gt;"",Extractions!M133*Extractions!N133,"")</f>
        <v/>
      </c>
      <c r="E1960" s="388" t="inlineStr">
        <is>
          <t>€</t>
        </is>
      </c>
      <c r="F1960" s="388" t="n"/>
      <c r="G1960" s="388" t="n"/>
      <c r="H1960" s="388" t="n"/>
      <c r="I1960" s="388" t="n"/>
      <c r="J1960" s="388" t="n"/>
      <c r="K1960" s="388" t="n"/>
    </row>
    <row r="1961" ht="15" customHeight="1" s="389">
      <c r="A1961" s="737" t="n"/>
      <c r="B1961" s="655" t="inlineStr">
        <is>
          <t>-</t>
        </is>
      </c>
      <c r="C1961" s="388">
        <f>IF(Extractions!L134="PARTIEL",Extractions!D134,"")</f>
        <v/>
      </c>
      <c r="D1961" s="388">
        <f>IF(C1961&lt;&gt;"",Extractions!M134*Extractions!N134,"")</f>
        <v/>
      </c>
      <c r="E1961" s="388" t="inlineStr">
        <is>
          <t>€</t>
        </is>
      </c>
      <c r="F1961" s="388" t="n"/>
      <c r="G1961" s="388" t="n"/>
      <c r="H1961" s="388" t="n"/>
      <c r="I1961" s="388" t="n"/>
      <c r="J1961" s="388" t="n"/>
      <c r="K1961" s="388" t="n"/>
    </row>
    <row r="1962" ht="15" customHeight="1" s="389">
      <c r="A1962" s="737" t="n"/>
      <c r="B1962" s="655" t="inlineStr">
        <is>
          <t>-</t>
        </is>
      </c>
      <c r="C1962" s="388">
        <f>IF(Extractions!L135="PARTIEL",Extractions!D135,"")</f>
        <v/>
      </c>
      <c r="D1962" s="388">
        <f>IF(C1962&lt;&gt;"",Extractions!M135*Extractions!N135,"")</f>
        <v/>
      </c>
      <c r="E1962" s="388" t="inlineStr">
        <is>
          <t>€</t>
        </is>
      </c>
      <c r="F1962" s="388" t="n"/>
      <c r="G1962" s="388" t="n"/>
      <c r="H1962" s="388" t="n"/>
      <c r="I1962" s="388" t="n"/>
      <c r="J1962" s="388" t="n"/>
      <c r="K1962" s="388" t="n"/>
    </row>
    <row r="1963" ht="15" customHeight="1" s="389">
      <c r="A1963" s="737" t="n"/>
      <c r="B1963" s="655" t="inlineStr">
        <is>
          <t>-</t>
        </is>
      </c>
      <c r="C1963" s="388">
        <f>IF(Extractions!L136="PARTIEL",Extractions!D136,"")</f>
        <v/>
      </c>
      <c r="D1963" s="388">
        <f>IF(C1963&lt;&gt;"",Extractions!M136*Extractions!N136,"")</f>
        <v/>
      </c>
      <c r="E1963" s="388" t="inlineStr">
        <is>
          <t>€</t>
        </is>
      </c>
      <c r="F1963" s="388" t="n"/>
      <c r="G1963" s="388" t="n"/>
      <c r="H1963" s="388" t="n"/>
      <c r="I1963" s="388" t="n"/>
      <c r="J1963" s="388" t="n"/>
      <c r="K1963" s="388" t="n"/>
    </row>
    <row r="1964" ht="15" customHeight="1" s="389">
      <c r="A1964" s="737" t="n"/>
      <c r="B1964" s="655" t="inlineStr">
        <is>
          <t>-</t>
        </is>
      </c>
      <c r="C1964" s="388">
        <f>IF(Extractions!L137="PARTIEL",Extractions!D137,"")</f>
        <v/>
      </c>
      <c r="D1964" s="388">
        <f>IF(C1964&lt;&gt;"",Extractions!M137*Extractions!N137,"")</f>
        <v/>
      </c>
      <c r="E1964" s="388" t="inlineStr">
        <is>
          <t>€</t>
        </is>
      </c>
      <c r="F1964" s="388" t="n"/>
      <c r="G1964" s="388" t="n"/>
      <c r="H1964" s="388" t="n"/>
      <c r="I1964" s="388" t="n"/>
      <c r="J1964" s="388" t="n"/>
      <c r="K1964" s="388" t="n"/>
    </row>
    <row r="1965" ht="15" customHeight="1" s="389">
      <c r="A1965" s="737" t="n"/>
      <c r="B1965" s="655" t="inlineStr">
        <is>
          <t>-</t>
        </is>
      </c>
      <c r="C1965" s="388">
        <f>IF(Extractions!L138="PARTIEL",Extractions!D138,"")</f>
        <v/>
      </c>
      <c r="D1965" s="388">
        <f>IF(C1965&lt;&gt;"",Extractions!M138*Extractions!N138,"")</f>
        <v/>
      </c>
      <c r="E1965" s="388" t="inlineStr">
        <is>
          <t>€</t>
        </is>
      </c>
      <c r="F1965" s="388" t="n"/>
      <c r="G1965" s="388" t="n"/>
      <c r="H1965" s="388" t="n"/>
      <c r="I1965" s="388" t="n"/>
      <c r="J1965" s="388" t="n"/>
      <c r="K1965" s="388" t="n"/>
    </row>
    <row r="1966" ht="15" customHeight="1" s="389">
      <c r="A1966" s="737" t="n"/>
      <c r="B1966" s="655" t="inlineStr">
        <is>
          <t>-</t>
        </is>
      </c>
      <c r="C1966" s="388">
        <f>IF(Extractions!L139="PARTIEL",Extractions!D139,"")</f>
        <v/>
      </c>
      <c r="D1966" s="388">
        <f>IF(C1966&lt;&gt;"",Extractions!M139*Extractions!N139,"")</f>
        <v/>
      </c>
      <c r="E1966" s="388" t="inlineStr">
        <is>
          <t>€</t>
        </is>
      </c>
      <c r="F1966" s="388" t="n"/>
      <c r="G1966" s="388" t="n"/>
      <c r="H1966" s="388" t="n"/>
      <c r="I1966" s="388" t="n"/>
      <c r="J1966" s="388" t="n"/>
      <c r="K1966" s="388" t="n"/>
    </row>
    <row r="1967" ht="15" customHeight="1" s="389">
      <c r="A1967" s="737" t="n"/>
      <c r="B1967" s="655" t="inlineStr">
        <is>
          <t>-</t>
        </is>
      </c>
      <c r="C1967" s="388">
        <f>IF(Extractions!L140="PARTIEL",Extractions!D140,"")</f>
        <v/>
      </c>
      <c r="D1967" s="388">
        <f>IF(C1967&lt;&gt;"",Extractions!M140*Extractions!N140,"")</f>
        <v/>
      </c>
      <c r="E1967" s="388" t="inlineStr">
        <is>
          <t>€</t>
        </is>
      </c>
      <c r="F1967" s="388" t="n"/>
      <c r="G1967" s="388" t="n"/>
      <c r="H1967" s="388" t="n"/>
      <c r="I1967" s="388" t="n"/>
      <c r="J1967" s="388" t="n"/>
      <c r="K1967" s="388" t="n"/>
    </row>
    <row r="1968" ht="15" customHeight="1" s="389">
      <c r="A1968" s="737" t="n"/>
      <c r="B1968" s="655" t="inlineStr">
        <is>
          <t>-</t>
        </is>
      </c>
      <c r="C1968" s="388">
        <f>IF(Extractions!L141="PARTIEL",Extractions!D141,"")</f>
        <v/>
      </c>
      <c r="D1968" s="388">
        <f>IF(C1968&lt;&gt;"",Extractions!M141*Extractions!N141,"")</f>
        <v/>
      </c>
      <c r="E1968" s="388" t="inlineStr">
        <is>
          <t>€</t>
        </is>
      </c>
      <c r="F1968" s="388" t="n"/>
      <c r="G1968" s="388" t="n"/>
      <c r="H1968" s="388" t="n"/>
      <c r="I1968" s="388" t="n"/>
      <c r="J1968" s="388" t="n"/>
      <c r="K1968" s="388" t="n"/>
    </row>
    <row r="1969" ht="15" customHeight="1" s="389">
      <c r="A1969" s="737" t="n"/>
      <c r="B1969" s="655" t="inlineStr">
        <is>
          <t>-</t>
        </is>
      </c>
      <c r="C1969" s="388">
        <f>IF(Extractions!L142="PARTIEL",Extractions!D142,"")</f>
        <v/>
      </c>
      <c r="D1969" s="388">
        <f>IF(C1969&lt;&gt;"",Extractions!M142*Extractions!N142,"")</f>
        <v/>
      </c>
      <c r="E1969" s="388" t="inlineStr">
        <is>
          <t>€</t>
        </is>
      </c>
      <c r="F1969" s="388" t="n"/>
      <c r="G1969" s="388" t="n"/>
      <c r="H1969" s="388" t="n"/>
      <c r="I1969" s="388" t="n"/>
      <c r="J1969" s="388" t="n"/>
      <c r="K1969" s="388" t="n"/>
    </row>
    <row r="1970" ht="15" customHeight="1" s="389">
      <c r="A1970" s="737" t="n"/>
      <c r="B1970" s="655" t="inlineStr">
        <is>
          <t>-</t>
        </is>
      </c>
      <c r="C1970" s="388">
        <f>IF(Extractions!L143="PARTIEL",Extractions!D143,"")</f>
        <v/>
      </c>
      <c r="D1970" s="388">
        <f>IF(C1970&lt;&gt;"",Extractions!M143*Extractions!N143,"")</f>
        <v/>
      </c>
      <c r="E1970" s="388" t="inlineStr">
        <is>
          <t>€</t>
        </is>
      </c>
      <c r="F1970" s="388" t="n"/>
      <c r="G1970" s="388" t="n"/>
      <c r="H1970" s="388" t="n"/>
      <c r="I1970" s="388" t="n"/>
      <c r="J1970" s="388" t="n"/>
      <c r="K1970" s="388" t="n"/>
    </row>
    <row r="1971" ht="15" customHeight="1" s="389">
      <c r="A1971" s="737" t="n"/>
      <c r="B1971" s="655" t="inlineStr">
        <is>
          <t>-</t>
        </is>
      </c>
      <c r="C1971" s="388">
        <f>IF(Extractions!L144="PARTIEL",Extractions!D144,"")</f>
        <v/>
      </c>
      <c r="D1971" s="388">
        <f>IF(C1971&lt;&gt;"",Extractions!M144*Extractions!N144,"")</f>
        <v/>
      </c>
      <c r="E1971" s="388" t="inlineStr">
        <is>
          <t>€</t>
        </is>
      </c>
      <c r="F1971" s="388" t="n"/>
      <c r="G1971" s="388" t="n"/>
      <c r="H1971" s="388" t="n"/>
      <c r="I1971" s="388" t="n"/>
      <c r="J1971" s="388" t="n"/>
      <c r="K1971" s="388" t="n"/>
    </row>
    <row r="1972" ht="15" customHeight="1" s="389">
      <c r="A1972" s="737" t="n"/>
      <c r="B1972" s="655" t="inlineStr">
        <is>
          <t>-</t>
        </is>
      </c>
      <c r="C1972" s="388">
        <f>IF(Extractions!L145="PARTIEL",Extractions!D145,"")</f>
        <v/>
      </c>
      <c r="D1972" s="388">
        <f>IF(C1972&lt;&gt;"",Extractions!M145*Extractions!N145,"")</f>
        <v/>
      </c>
      <c r="E1972" s="388" t="inlineStr">
        <is>
          <t>€</t>
        </is>
      </c>
      <c r="F1972" s="388" t="n"/>
      <c r="G1972" s="388" t="n"/>
      <c r="H1972" s="388" t="n"/>
      <c r="I1972" s="388" t="n"/>
      <c r="J1972" s="388" t="n"/>
      <c r="K1972" s="388" t="n"/>
    </row>
    <row r="1973" ht="15" customHeight="1" s="389">
      <c r="A1973" s="737" t="n"/>
      <c r="B1973" s="655" t="inlineStr">
        <is>
          <t>-</t>
        </is>
      </c>
      <c r="C1973" s="388">
        <f>IF(Extractions!L146="PARTIEL",Extractions!D146,"")</f>
        <v/>
      </c>
      <c r="D1973" s="388">
        <f>IF(C1973&lt;&gt;"",Extractions!M146*Extractions!N146,"")</f>
        <v/>
      </c>
      <c r="E1973" s="388" t="inlineStr">
        <is>
          <t>€</t>
        </is>
      </c>
      <c r="F1973" s="388" t="n"/>
      <c r="G1973" s="388" t="n"/>
      <c r="H1973" s="388" t="n"/>
      <c r="I1973" s="388" t="n"/>
      <c r="J1973" s="388" t="n"/>
      <c r="K1973" s="388" t="n"/>
    </row>
    <row r="1974" ht="15" customHeight="1" s="389">
      <c r="A1974" s="737" t="n"/>
      <c r="B1974" s="655" t="inlineStr">
        <is>
          <t>-</t>
        </is>
      </c>
      <c r="C1974" s="388">
        <f>IF(Extractions!L147="PARTIEL",Extractions!D147,"")</f>
        <v/>
      </c>
      <c r="D1974" s="388">
        <f>IF(C1974&lt;&gt;"",Extractions!M147*Extractions!N147,"")</f>
        <v/>
      </c>
      <c r="E1974" s="388" t="inlineStr">
        <is>
          <t>€</t>
        </is>
      </c>
      <c r="F1974" s="388" t="n"/>
      <c r="G1974" s="388" t="n"/>
      <c r="H1974" s="388" t="n"/>
      <c r="I1974" s="388" t="n"/>
      <c r="J1974" s="388" t="n"/>
      <c r="K1974" s="388" t="n"/>
    </row>
    <row r="1975" ht="15" customHeight="1" s="389">
      <c r="A1975" s="737" t="n"/>
      <c r="B1975" s="655" t="inlineStr">
        <is>
          <t>-</t>
        </is>
      </c>
      <c r="C1975" s="388">
        <f>IF(Extractions!L148="PARTIEL",Extractions!D148,"")</f>
        <v/>
      </c>
      <c r="D1975" s="388">
        <f>IF(C1975&lt;&gt;"",Extractions!M148*Extractions!N148,"")</f>
        <v/>
      </c>
      <c r="E1975" s="388" t="inlineStr">
        <is>
          <t>€</t>
        </is>
      </c>
      <c r="F1975" s="388" t="n"/>
      <c r="G1975" s="388" t="n"/>
      <c r="H1975" s="388" t="n"/>
      <c r="I1975" s="388" t="n"/>
      <c r="J1975" s="388" t="n"/>
      <c r="K1975" s="388" t="n"/>
    </row>
    <row r="1976" ht="15" customHeight="1" s="389">
      <c r="A1976" s="737" t="n"/>
      <c r="B1976" s="655" t="inlineStr">
        <is>
          <t>-</t>
        </is>
      </c>
      <c r="C1976" s="388">
        <f>IF(Extractions!L149="PARTIEL",Extractions!D149,"")</f>
        <v/>
      </c>
      <c r="D1976" s="388">
        <f>IF(C1976&lt;&gt;"",Extractions!M149*Extractions!N149,"")</f>
        <v/>
      </c>
      <c r="E1976" s="388" t="inlineStr">
        <is>
          <t>€</t>
        </is>
      </c>
      <c r="F1976" s="388" t="n"/>
      <c r="G1976" s="388" t="n"/>
      <c r="H1976" s="388" t="n"/>
      <c r="I1976" s="388" t="n"/>
      <c r="J1976" s="388" t="n"/>
      <c r="K1976" s="388" t="n"/>
    </row>
    <row r="1977" ht="15" customHeight="1" s="389">
      <c r="A1977" s="737" t="n"/>
      <c r="B1977" s="655" t="inlineStr">
        <is>
          <t>-</t>
        </is>
      </c>
      <c r="C1977" s="388">
        <f>IF(Extractions!L150="PARTIEL",Extractions!D150,"")</f>
        <v/>
      </c>
      <c r="D1977" s="388">
        <f>IF(C1977&lt;&gt;"",Extractions!M150*Extractions!N150,"")</f>
        <v/>
      </c>
      <c r="E1977" s="388" t="inlineStr">
        <is>
          <t>€</t>
        </is>
      </c>
      <c r="F1977" s="388" t="n"/>
      <c r="G1977" s="388" t="n"/>
      <c r="H1977" s="388" t="n"/>
      <c r="I1977" s="388" t="n"/>
      <c r="J1977" s="388" t="n"/>
      <c r="K1977" s="388" t="n"/>
    </row>
    <row r="1978" ht="15" customHeight="1" s="389">
      <c r="A1978" s="737" t="n"/>
      <c r="B1978" s="655" t="inlineStr">
        <is>
          <t>-</t>
        </is>
      </c>
      <c r="C1978" s="388">
        <f>IF(Extractions!L151="PARTIEL",Extractions!D151,"")</f>
        <v/>
      </c>
      <c r="D1978" s="388">
        <f>IF(C1978&lt;&gt;"",Extractions!M151*Extractions!N151,"")</f>
        <v/>
      </c>
      <c r="E1978" s="388" t="inlineStr">
        <is>
          <t>€</t>
        </is>
      </c>
      <c r="F1978" s="388" t="n"/>
      <c r="G1978" s="388" t="n"/>
      <c r="H1978" s="388" t="n"/>
      <c r="I1978" s="388" t="n"/>
      <c r="J1978" s="388" t="n"/>
      <c r="K1978" s="388" t="n"/>
    </row>
    <row r="1979" ht="15" customHeight="1" s="389">
      <c r="A1979" s="737" t="n"/>
      <c r="B1979" s="655" t="inlineStr">
        <is>
          <t>-</t>
        </is>
      </c>
      <c r="C1979" s="388">
        <f>IF(Extractions!L152="PARTIEL",Extractions!D152,"")</f>
        <v/>
      </c>
      <c r="D1979" s="388">
        <f>IF(C1979&lt;&gt;"",Extractions!M152*Extractions!N152,"")</f>
        <v/>
      </c>
      <c r="E1979" s="388" t="inlineStr">
        <is>
          <t>€</t>
        </is>
      </c>
      <c r="F1979" s="388" t="n"/>
      <c r="G1979" s="388" t="n"/>
      <c r="H1979" s="388" t="n"/>
      <c r="I1979" s="388" t="n"/>
      <c r="J1979" s="388" t="n"/>
      <c r="K1979" s="388" t="n"/>
    </row>
    <row r="1980" ht="15" customHeight="1" s="389">
      <c r="A1980" s="737" t="n"/>
      <c r="B1980" s="655" t="inlineStr">
        <is>
          <t>-</t>
        </is>
      </c>
      <c r="C1980" s="388">
        <f>IF(Extractions!L153="PARTIEL",Extractions!D153,"")</f>
        <v/>
      </c>
      <c r="D1980" s="388">
        <f>IF(C1980&lt;&gt;"",Extractions!M153*Extractions!N153,"")</f>
        <v/>
      </c>
      <c r="E1980" s="388" t="inlineStr">
        <is>
          <t>€</t>
        </is>
      </c>
      <c r="F1980" s="388" t="n"/>
      <c r="G1980" s="388" t="n"/>
      <c r="H1980" s="388" t="n"/>
      <c r="I1980" s="388" t="n"/>
      <c r="J1980" s="388" t="n"/>
      <c r="K1980" s="388" t="n"/>
    </row>
    <row r="1981" ht="15" customHeight="1" s="389">
      <c r="A1981" s="737" t="n"/>
      <c r="B1981" s="655" t="inlineStr">
        <is>
          <t>-</t>
        </is>
      </c>
      <c r="C1981" s="388">
        <f>IF(Extractions!L154="PARTIEL",Extractions!D154,"")</f>
        <v/>
      </c>
      <c r="D1981" s="388">
        <f>IF(C1981&lt;&gt;"",Extractions!M154*Extractions!N154,"")</f>
        <v/>
      </c>
      <c r="E1981" s="388" t="inlineStr">
        <is>
          <t>€</t>
        </is>
      </c>
      <c r="F1981" s="388" t="n"/>
      <c r="G1981" s="388" t="n"/>
      <c r="H1981" s="388" t="n"/>
      <c r="I1981" s="388" t="n"/>
      <c r="J1981" s="388" t="n"/>
      <c r="K1981" s="388" t="n"/>
    </row>
    <row r="1982" ht="15" customHeight="1" s="389">
      <c r="A1982" s="737" t="n"/>
      <c r="B1982" s="655" t="inlineStr">
        <is>
          <t>-</t>
        </is>
      </c>
      <c r="C1982" s="388">
        <f>IF(Extractions!L155="PARTIEL",Extractions!D155,"")</f>
        <v/>
      </c>
      <c r="D1982" s="388">
        <f>IF(C1982&lt;&gt;"",Extractions!M155*Extractions!N155,"")</f>
        <v/>
      </c>
      <c r="E1982" s="388" t="inlineStr">
        <is>
          <t>€</t>
        </is>
      </c>
      <c r="F1982" s="388" t="n"/>
      <c r="G1982" s="388" t="n"/>
      <c r="H1982" s="388" t="n"/>
      <c r="I1982" s="388" t="n"/>
      <c r="J1982" s="388" t="n"/>
      <c r="K1982" s="388" t="n"/>
    </row>
    <row r="1983" ht="15" customHeight="1" s="389">
      <c r="A1983" s="737" t="n"/>
      <c r="B1983" s="655" t="inlineStr">
        <is>
          <t>-</t>
        </is>
      </c>
      <c r="C1983" s="388">
        <f>IF(Extractions!L156="PARTIEL",Extractions!D156,"")</f>
        <v/>
      </c>
      <c r="D1983" s="388">
        <f>IF(C1983&lt;&gt;"",Extractions!M156*Extractions!N156,"")</f>
        <v/>
      </c>
      <c r="E1983" s="388" t="inlineStr">
        <is>
          <t>€</t>
        </is>
      </c>
      <c r="F1983" s="388" t="n"/>
      <c r="G1983" s="388" t="n"/>
      <c r="H1983" s="388" t="n"/>
      <c r="I1983" s="388" t="n"/>
      <c r="J1983" s="388" t="n"/>
      <c r="K1983" s="388" t="n"/>
    </row>
    <row r="1984" ht="15" customHeight="1" s="389">
      <c r="A1984" s="737" t="n"/>
      <c r="B1984" s="655" t="inlineStr">
        <is>
          <t>-</t>
        </is>
      </c>
      <c r="C1984" s="388">
        <f>IF(Extractions!L157="PARTIEL",Extractions!D157,"")</f>
        <v/>
      </c>
      <c r="D1984" s="388">
        <f>IF(C1984&lt;&gt;"",Extractions!M157*Extractions!N157,"")</f>
        <v/>
      </c>
      <c r="E1984" s="388" t="inlineStr">
        <is>
          <t>€</t>
        </is>
      </c>
      <c r="F1984" s="388" t="n"/>
      <c r="G1984" s="388" t="n"/>
      <c r="H1984" s="388" t="n"/>
      <c r="I1984" s="388" t="n"/>
      <c r="J1984" s="388" t="n"/>
      <c r="K1984" s="388" t="n"/>
    </row>
    <row r="1985" ht="15" customHeight="1" s="389">
      <c r="A1985" s="737" t="n"/>
      <c r="B1985" s="655" t="inlineStr">
        <is>
          <t>-</t>
        </is>
      </c>
      <c r="C1985" s="388">
        <f>IF(Extractions!L158="PARTIEL",Extractions!D158,"")</f>
        <v/>
      </c>
      <c r="D1985" s="388">
        <f>IF(C1985&lt;&gt;"",Extractions!M158*Extractions!N158,"")</f>
        <v/>
      </c>
      <c r="E1985" s="388" t="inlineStr">
        <is>
          <t>€</t>
        </is>
      </c>
      <c r="F1985" s="388" t="n"/>
      <c r="G1985" s="388" t="n"/>
      <c r="H1985" s="388" t="n"/>
      <c r="I1985" s="388" t="n"/>
      <c r="J1985" s="388" t="n"/>
      <c r="K1985" s="388" t="n"/>
    </row>
    <row r="1986" ht="15" customHeight="1" s="389">
      <c r="A1986" s="737" t="n"/>
      <c r="B1986" s="655" t="inlineStr">
        <is>
          <t>-</t>
        </is>
      </c>
      <c r="C1986" s="388">
        <f>IF(Extractions!L159="PARTIEL",Extractions!D159,"")</f>
        <v/>
      </c>
      <c r="D1986" s="388">
        <f>IF(C1986&lt;&gt;"",Extractions!M159*Extractions!N159,"")</f>
        <v/>
      </c>
      <c r="E1986" s="388" t="inlineStr">
        <is>
          <t>€</t>
        </is>
      </c>
      <c r="F1986" s="388" t="n"/>
      <c r="G1986" s="388" t="n"/>
      <c r="H1986" s="388" t="n"/>
      <c r="I1986" s="388" t="n"/>
      <c r="J1986" s="388" t="n"/>
      <c r="K1986" s="388" t="n"/>
    </row>
    <row r="1987" ht="15" customHeight="1" s="389">
      <c r="A1987" s="737" t="n"/>
      <c r="B1987" s="655" t="inlineStr">
        <is>
          <t>-</t>
        </is>
      </c>
      <c r="C1987" s="388">
        <f>IF(Extractions!L160="PARTIEL",Extractions!D160,"")</f>
        <v/>
      </c>
      <c r="D1987" s="388">
        <f>IF(C1987&lt;&gt;"",Extractions!M160*Extractions!N160,"")</f>
        <v/>
      </c>
      <c r="E1987" s="388" t="inlineStr">
        <is>
          <t>€</t>
        </is>
      </c>
      <c r="F1987" s="388" t="n"/>
      <c r="G1987" s="388" t="n"/>
      <c r="H1987" s="388" t="n"/>
      <c r="I1987" s="388" t="n"/>
      <c r="J1987" s="388" t="n"/>
      <c r="K1987" s="388" t="n"/>
    </row>
    <row r="1988" ht="15" customHeight="1" s="389">
      <c r="A1988" s="737" t="n"/>
      <c r="B1988" s="655" t="inlineStr">
        <is>
          <t>-</t>
        </is>
      </c>
      <c r="C1988" s="388">
        <f>IF(Extractions!L161="PARTIEL",Extractions!D161,"")</f>
        <v/>
      </c>
      <c r="D1988" s="388">
        <f>IF(C1988&lt;&gt;"",Extractions!M161*Extractions!N161,"")</f>
        <v/>
      </c>
      <c r="E1988" s="388" t="inlineStr">
        <is>
          <t>€</t>
        </is>
      </c>
      <c r="F1988" s="388" t="n"/>
      <c r="G1988" s="388" t="n"/>
      <c r="H1988" s="388" t="n"/>
      <c r="I1988" s="388" t="n"/>
      <c r="J1988" s="388" t="n"/>
      <c r="K1988" s="388" t="n"/>
    </row>
    <row r="1989" ht="15" customHeight="1" s="389">
      <c r="A1989" s="737" t="n"/>
      <c r="B1989" s="655" t="inlineStr">
        <is>
          <t>-</t>
        </is>
      </c>
      <c r="C1989" s="388">
        <f>IF(Extractions!L162="PARTIEL",Extractions!D162,"")</f>
        <v/>
      </c>
      <c r="D1989" s="388">
        <f>IF(C1989&lt;&gt;"",Extractions!M162*Extractions!N162,"")</f>
        <v/>
      </c>
      <c r="E1989" s="388" t="inlineStr">
        <is>
          <t>€</t>
        </is>
      </c>
      <c r="F1989" s="388" t="n"/>
      <c r="G1989" s="388" t="n"/>
      <c r="H1989" s="388" t="n"/>
      <c r="I1989" s="388" t="n"/>
      <c r="J1989" s="388" t="n"/>
      <c r="K1989" s="388" t="n"/>
    </row>
    <row r="1990" ht="15" customHeight="1" s="389">
      <c r="A1990" s="737" t="n"/>
      <c r="B1990" s="655" t="inlineStr">
        <is>
          <t>-</t>
        </is>
      </c>
      <c r="C1990" s="388">
        <f>IF(Extractions!L163="PARTIEL",Extractions!D163,"")</f>
        <v/>
      </c>
      <c r="D1990" s="388">
        <f>IF(C1990&lt;&gt;"",Extractions!M163*Extractions!N163,"")</f>
        <v/>
      </c>
      <c r="E1990" s="388" t="inlineStr">
        <is>
          <t>€</t>
        </is>
      </c>
      <c r="F1990" s="388" t="n"/>
      <c r="G1990" s="388" t="n"/>
      <c r="H1990" s="388" t="n"/>
      <c r="I1990" s="388" t="n"/>
      <c r="J1990" s="388" t="n"/>
      <c r="K1990" s="388" t="n"/>
    </row>
    <row r="1991" ht="15" customHeight="1" s="389">
      <c r="A1991" s="737" t="n"/>
      <c r="B1991" s="655" t="inlineStr">
        <is>
          <t>-</t>
        </is>
      </c>
      <c r="C1991" s="388">
        <f>IF(Extractions!L164="PARTIEL",Extractions!D164,"")</f>
        <v/>
      </c>
      <c r="D1991" s="388">
        <f>IF(C1991&lt;&gt;"",Extractions!M164*Extractions!N164,"")</f>
        <v/>
      </c>
      <c r="E1991" s="388" t="inlineStr">
        <is>
          <t>€</t>
        </is>
      </c>
      <c r="F1991" s="388" t="n"/>
      <c r="G1991" s="388" t="n"/>
      <c r="H1991" s="388" t="n"/>
      <c r="I1991" s="388" t="n"/>
      <c r="J1991" s="388" t="n"/>
      <c r="K1991" s="388" t="n"/>
    </row>
    <row r="1992" ht="15" customHeight="1" s="389">
      <c r="A1992" s="737" t="n"/>
      <c r="B1992" s="655" t="inlineStr">
        <is>
          <t>-</t>
        </is>
      </c>
      <c r="C1992" s="388">
        <f>IF(Extractions!L165="PARTIEL",Extractions!D165,"")</f>
        <v/>
      </c>
      <c r="D1992" s="388">
        <f>IF(C1992&lt;&gt;"",Extractions!M165*Extractions!N165,"")</f>
        <v/>
      </c>
      <c r="E1992" s="388" t="inlineStr">
        <is>
          <t>€</t>
        </is>
      </c>
      <c r="F1992" s="388" t="n"/>
      <c r="G1992" s="388" t="n"/>
      <c r="H1992" s="388" t="n"/>
      <c r="I1992" s="388" t="n"/>
      <c r="J1992" s="388" t="n"/>
      <c r="K1992" s="388" t="n"/>
    </row>
    <row r="1993" ht="15" customHeight="1" s="389">
      <c r="A1993" s="737" t="n"/>
      <c r="B1993" s="655" t="inlineStr">
        <is>
          <t>-</t>
        </is>
      </c>
      <c r="C1993" s="388">
        <f>IF(Extractions!L166="PARTIEL",Extractions!D166,"")</f>
        <v/>
      </c>
      <c r="D1993" s="388">
        <f>IF(C1993&lt;&gt;"",Extractions!M166*Extractions!N166,"")</f>
        <v/>
      </c>
      <c r="E1993" s="388" t="inlineStr">
        <is>
          <t>€</t>
        </is>
      </c>
      <c r="F1993" s="388" t="n"/>
      <c r="G1993" s="388" t="n"/>
      <c r="H1993" s="388" t="n"/>
      <c r="I1993" s="388" t="n"/>
      <c r="J1993" s="388" t="n"/>
      <c r="K1993" s="388" t="n"/>
    </row>
    <row r="1994" ht="15" customHeight="1" s="389">
      <c r="A1994" s="737" t="n"/>
      <c r="B1994" s="655" t="inlineStr">
        <is>
          <t>-</t>
        </is>
      </c>
      <c r="C1994" s="388">
        <f>IF(Extractions!L167="PARTIEL",Extractions!D167,"")</f>
        <v/>
      </c>
      <c r="D1994" s="388">
        <f>IF(C1994&lt;&gt;"",Extractions!M167*Extractions!N167,"")</f>
        <v/>
      </c>
      <c r="E1994" s="388" t="inlineStr">
        <is>
          <t>€</t>
        </is>
      </c>
      <c r="F1994" s="388" t="n"/>
      <c r="G1994" s="388" t="n"/>
      <c r="H1994" s="388" t="n"/>
      <c r="I1994" s="388" t="n"/>
      <c r="J1994" s="388" t="n"/>
      <c r="K1994" s="388" t="n"/>
    </row>
    <row r="1995" ht="15" customHeight="1" s="389">
      <c r="A1995" s="737" t="n"/>
      <c r="B1995" s="655" t="inlineStr">
        <is>
          <t>-</t>
        </is>
      </c>
      <c r="C1995" s="388">
        <f>IF(Extractions!L168="PARTIEL",Extractions!D168,"")</f>
        <v/>
      </c>
      <c r="D1995" s="388">
        <f>IF(C1995&lt;&gt;"",Extractions!M168*Extractions!N168,"")</f>
        <v/>
      </c>
      <c r="E1995" s="388" t="inlineStr">
        <is>
          <t>€</t>
        </is>
      </c>
      <c r="F1995" s="388" t="n"/>
      <c r="G1995" s="388" t="n"/>
      <c r="H1995" s="388" t="n"/>
      <c r="I1995" s="388" t="n"/>
      <c r="J1995" s="388" t="n"/>
      <c r="K1995" s="388" t="n"/>
    </row>
    <row r="1996" ht="15" customHeight="1" s="389">
      <c r="A1996" s="737" t="n"/>
      <c r="B1996" s="655" t="inlineStr">
        <is>
          <t>-</t>
        </is>
      </c>
      <c r="C1996" s="388">
        <f>IF(Extractions!L169="PARTIEL",Extractions!D169,"")</f>
        <v/>
      </c>
      <c r="D1996" s="388">
        <f>IF(C1996&lt;&gt;"",Extractions!M169*Extractions!N169,"")</f>
        <v/>
      </c>
      <c r="E1996" s="388" t="inlineStr">
        <is>
          <t>€</t>
        </is>
      </c>
      <c r="F1996" s="388" t="n"/>
      <c r="G1996" s="388" t="n"/>
      <c r="H1996" s="388" t="n"/>
      <c r="I1996" s="388" t="n"/>
      <c r="J1996" s="388" t="n"/>
      <c r="K1996" s="388" t="n"/>
    </row>
    <row r="1997" ht="15" customHeight="1" s="389">
      <c r="A1997" s="737" t="n"/>
      <c r="B1997" s="655" t="inlineStr">
        <is>
          <t>-</t>
        </is>
      </c>
      <c r="C1997" s="388">
        <f>IF(Extractions!L170="PARTIEL",Extractions!D170,"")</f>
        <v/>
      </c>
      <c r="D1997" s="388">
        <f>IF(C1997&lt;&gt;"",Extractions!M170*Extractions!N170,"")</f>
        <v/>
      </c>
      <c r="E1997" s="388" t="inlineStr">
        <is>
          <t>€</t>
        </is>
      </c>
      <c r="F1997" s="388" t="n"/>
      <c r="G1997" s="388" t="n"/>
      <c r="H1997" s="388" t="n"/>
      <c r="I1997" s="388" t="n"/>
      <c r="J1997" s="388" t="n"/>
      <c r="K1997" s="388" t="n"/>
    </row>
    <row r="1998" ht="15" customHeight="1" s="389">
      <c r="A1998" s="737" t="n"/>
      <c r="B1998" s="655" t="inlineStr">
        <is>
          <t>-</t>
        </is>
      </c>
      <c r="C1998" s="388">
        <f>IF(Extractions!L171="PARTIEL",Extractions!D171,"")</f>
        <v/>
      </c>
      <c r="D1998" s="388">
        <f>IF(C1998&lt;&gt;"",Extractions!M171*Extractions!N171,"")</f>
        <v/>
      </c>
      <c r="E1998" s="388" t="inlineStr">
        <is>
          <t>€</t>
        </is>
      </c>
      <c r="F1998" s="388" t="n"/>
      <c r="G1998" s="388" t="n"/>
      <c r="H1998" s="388" t="n"/>
      <c r="I1998" s="388" t="n"/>
      <c r="J1998" s="388" t="n"/>
      <c r="K1998" s="388" t="n"/>
    </row>
    <row r="1999" ht="15" customHeight="1" s="389">
      <c r="A1999" s="737" t="n"/>
      <c r="B1999" s="655" t="inlineStr">
        <is>
          <t>-</t>
        </is>
      </c>
      <c r="C1999" s="388">
        <f>IF(Extractions!L172="PARTIEL",Extractions!D172,"")</f>
        <v/>
      </c>
      <c r="D1999" s="388">
        <f>IF(C1999&lt;&gt;"",Extractions!M172*Extractions!N172,"")</f>
        <v/>
      </c>
      <c r="E1999" s="388" t="inlineStr">
        <is>
          <t>€</t>
        </is>
      </c>
      <c r="F1999" s="388" t="n"/>
      <c r="G1999" s="388" t="n"/>
      <c r="H1999" s="388" t="n"/>
      <c r="I1999" s="388" t="n"/>
      <c r="J1999" s="388" t="n"/>
      <c r="K1999" s="388" t="n"/>
    </row>
    <row r="2000" ht="15" customHeight="1" s="389">
      <c r="A2000" s="737" t="n"/>
      <c r="B2000" s="655" t="inlineStr">
        <is>
          <t>-</t>
        </is>
      </c>
      <c r="C2000" s="388">
        <f>IF(Extractions!L173="PARTIEL",Extractions!D173,"")</f>
        <v/>
      </c>
      <c r="D2000" s="388">
        <f>IF(C2000&lt;&gt;"",Extractions!M173*Extractions!N173,"")</f>
        <v/>
      </c>
      <c r="E2000" s="388" t="inlineStr">
        <is>
          <t>€</t>
        </is>
      </c>
      <c r="F2000" s="388" t="n"/>
      <c r="G2000" s="388" t="n"/>
      <c r="H2000" s="388" t="n"/>
      <c r="I2000" s="388" t="n"/>
      <c r="J2000" s="388" t="n"/>
      <c r="K2000" s="388" t="n"/>
    </row>
    <row r="2001" ht="15" customHeight="1" s="389">
      <c r="A2001" s="737" t="n"/>
      <c r="B2001" s="655" t="inlineStr">
        <is>
          <t>-</t>
        </is>
      </c>
      <c r="C2001" s="388">
        <f>IF(Extractions!L174="PARTIEL",Extractions!D174,"")</f>
        <v/>
      </c>
      <c r="D2001" s="388">
        <f>IF(C2001&lt;&gt;"",Extractions!M174*Extractions!N174,"")</f>
        <v/>
      </c>
      <c r="E2001" s="388" t="inlineStr">
        <is>
          <t>€</t>
        </is>
      </c>
      <c r="F2001" s="388" t="n"/>
      <c r="G2001" s="388" t="n"/>
      <c r="H2001" s="388" t="n"/>
      <c r="I2001" s="388" t="n"/>
      <c r="J2001" s="388" t="n"/>
      <c r="K2001" s="388" t="n"/>
    </row>
    <row r="2002" ht="15" customHeight="1" s="389">
      <c r="A2002" s="737" t="n"/>
      <c r="B2002" s="655" t="inlineStr">
        <is>
          <t>-</t>
        </is>
      </c>
      <c r="C2002" s="388">
        <f>IF(Extractions!L175="PARTIEL",Extractions!D175,"")</f>
        <v/>
      </c>
      <c r="D2002" s="388">
        <f>IF(C2002&lt;&gt;"",Extractions!M175*Extractions!N175,"")</f>
        <v/>
      </c>
      <c r="E2002" s="388" t="inlineStr">
        <is>
          <t>€</t>
        </is>
      </c>
      <c r="F2002" s="388" t="n"/>
      <c r="G2002" s="388" t="n"/>
      <c r="H2002" s="388" t="n"/>
      <c r="I2002" s="388" t="n"/>
      <c r="J2002" s="388" t="n"/>
      <c r="K2002" s="388" t="n"/>
    </row>
    <row r="2003" ht="15" customHeight="1" s="389">
      <c r="A2003" s="737" t="n"/>
      <c r="B2003" s="655" t="inlineStr">
        <is>
          <t>-</t>
        </is>
      </c>
      <c r="C2003" s="388">
        <f>IF(Extractions!L176="PARTIEL",Extractions!D176,"")</f>
        <v/>
      </c>
      <c r="D2003" s="388">
        <f>IF(C2003&lt;&gt;"",Extractions!M176*Extractions!N176,"")</f>
        <v/>
      </c>
      <c r="E2003" s="388" t="inlineStr">
        <is>
          <t>€</t>
        </is>
      </c>
      <c r="F2003" s="388" t="n"/>
      <c r="G2003" s="388" t="n"/>
      <c r="H2003" s="388" t="n"/>
      <c r="I2003" s="388" t="n"/>
      <c r="J2003" s="388" t="n"/>
      <c r="K2003" s="388" t="n"/>
    </row>
    <row r="2004" ht="15" customHeight="1" s="389">
      <c r="A2004" s="737" t="n"/>
      <c r="B2004" s="655" t="inlineStr">
        <is>
          <t>-</t>
        </is>
      </c>
      <c r="C2004" s="388">
        <f>IF(Extractions!L177="PARTIEL",Extractions!D177,"")</f>
        <v/>
      </c>
      <c r="D2004" s="388">
        <f>IF(C2004&lt;&gt;"",Extractions!M177*Extractions!N177,"")</f>
        <v/>
      </c>
      <c r="E2004" s="388" t="inlineStr">
        <is>
          <t>€</t>
        </is>
      </c>
      <c r="F2004" s="388" t="n"/>
      <c r="G2004" s="388" t="n"/>
      <c r="H2004" s="388" t="n"/>
      <c r="I2004" s="388" t="n"/>
      <c r="J2004" s="388" t="n"/>
      <c r="K2004" s="388" t="n"/>
    </row>
    <row r="2005" ht="15" customHeight="1" s="389">
      <c r="A2005" s="737" t="n"/>
      <c r="B2005" s="655" t="inlineStr">
        <is>
          <t>-</t>
        </is>
      </c>
      <c r="C2005" s="388">
        <f>IF(Extractions!L178="PARTIEL",Extractions!D178,"")</f>
        <v/>
      </c>
      <c r="D2005" s="388">
        <f>IF(C2005&lt;&gt;"",Extractions!M178*Extractions!N178,"")</f>
        <v/>
      </c>
      <c r="E2005" s="388" t="inlineStr">
        <is>
          <t>€</t>
        </is>
      </c>
      <c r="F2005" s="388" t="n"/>
      <c r="G2005" s="388" t="n"/>
      <c r="H2005" s="388" t="n"/>
      <c r="I2005" s="388" t="n"/>
      <c r="J2005" s="388" t="n"/>
      <c r="K2005" s="388" t="n"/>
    </row>
    <row r="2006" ht="15" customHeight="1" s="389">
      <c r="A2006" s="737" t="n"/>
      <c r="B2006" s="655" t="inlineStr">
        <is>
          <t>-</t>
        </is>
      </c>
      <c r="C2006" s="388">
        <f>IF(Extractions!L179="PARTIEL",Extractions!D179,"")</f>
        <v/>
      </c>
      <c r="D2006" s="388">
        <f>IF(C2006&lt;&gt;"",Extractions!M179*Extractions!N179,"")</f>
        <v/>
      </c>
      <c r="E2006" s="388" t="inlineStr">
        <is>
          <t>€</t>
        </is>
      </c>
      <c r="F2006" s="388" t="n"/>
      <c r="G2006" s="388" t="n"/>
      <c r="H2006" s="388" t="n"/>
      <c r="I2006" s="388" t="n"/>
      <c r="J2006" s="388" t="n"/>
      <c r="K2006" s="388" t="n"/>
    </row>
    <row r="2007" ht="15" customHeight="1" s="389">
      <c r="A2007" s="737" t="n"/>
      <c r="B2007" s="655" t="inlineStr">
        <is>
          <t>-</t>
        </is>
      </c>
      <c r="C2007" s="388">
        <f>IF(Extractions!L180="PARTIEL",Extractions!D180,"")</f>
        <v/>
      </c>
      <c r="D2007" s="388">
        <f>IF(C2007&lt;&gt;"",Extractions!M180*Extractions!N180,"")</f>
        <v/>
      </c>
      <c r="E2007" s="388" t="inlineStr">
        <is>
          <t>€</t>
        </is>
      </c>
      <c r="F2007" s="388" t="n"/>
      <c r="G2007" s="388" t="n"/>
      <c r="H2007" s="388" t="n"/>
      <c r="I2007" s="388" t="n"/>
      <c r="J2007" s="388" t="n"/>
      <c r="K2007" s="388" t="n"/>
    </row>
    <row r="2008" ht="15" customHeight="1" s="389">
      <c r="A2008" s="737" t="n"/>
      <c r="B2008" s="655" t="inlineStr">
        <is>
          <t>-</t>
        </is>
      </c>
      <c r="C2008" s="388">
        <f>IF(Extractions!L181="PARTIEL",Extractions!D181,"")</f>
        <v/>
      </c>
      <c r="D2008" s="388">
        <f>IF(C2008&lt;&gt;"",Extractions!M181*Extractions!N181,"")</f>
        <v/>
      </c>
      <c r="E2008" s="388" t="inlineStr">
        <is>
          <t>€</t>
        </is>
      </c>
      <c r="F2008" s="388" t="n"/>
      <c r="G2008" s="388" t="n"/>
      <c r="H2008" s="388" t="n"/>
      <c r="I2008" s="388" t="n"/>
      <c r="J2008" s="388" t="n"/>
      <c r="K2008" s="388" t="n"/>
    </row>
    <row r="2009" ht="15" customHeight="1" s="389">
      <c r="A2009" s="737" t="n"/>
      <c r="B2009" s="655" t="inlineStr">
        <is>
          <t>-</t>
        </is>
      </c>
      <c r="C2009" s="388">
        <f>IF(Extractions!L182="PARTIEL",Extractions!D182,"")</f>
        <v/>
      </c>
      <c r="D2009" s="388">
        <f>IF(C2009&lt;&gt;"",Extractions!M182*Extractions!N182,"")</f>
        <v/>
      </c>
      <c r="E2009" s="388" t="inlineStr">
        <is>
          <t>€</t>
        </is>
      </c>
      <c r="F2009" s="388" t="n"/>
      <c r="G2009" s="388" t="n"/>
      <c r="H2009" s="388" t="n"/>
      <c r="I2009" s="388" t="n"/>
      <c r="J2009" s="388" t="n"/>
      <c r="K2009" s="388" t="n"/>
    </row>
    <row r="2010" ht="15" customHeight="1" s="389">
      <c r="A2010" s="737" t="n"/>
      <c r="B2010" s="655" t="inlineStr">
        <is>
          <t>-</t>
        </is>
      </c>
      <c r="C2010" s="388">
        <f>IF(Extractions!L183="PARTIEL",Extractions!D183,"")</f>
        <v/>
      </c>
      <c r="D2010" s="388">
        <f>IF(C2010&lt;&gt;"",Extractions!M183*Extractions!N183,"")</f>
        <v/>
      </c>
      <c r="E2010" s="388" t="inlineStr">
        <is>
          <t>€</t>
        </is>
      </c>
      <c r="F2010" s="388" t="n"/>
      <c r="G2010" s="388" t="n"/>
      <c r="H2010" s="388" t="n"/>
      <c r="I2010" s="388" t="n"/>
      <c r="J2010" s="388" t="n"/>
      <c r="K2010" s="388" t="n"/>
    </row>
    <row r="2011" ht="15" customHeight="1" s="389">
      <c r="A2011" s="737" t="n"/>
      <c r="B2011" s="655" t="inlineStr">
        <is>
          <t>-</t>
        </is>
      </c>
      <c r="C2011" s="388">
        <f>IF(Extractions!L184="PARTIEL",Extractions!D184,"")</f>
        <v/>
      </c>
      <c r="D2011" s="388">
        <f>IF(C2011&lt;&gt;"",Extractions!M184*Extractions!N184,"")</f>
        <v/>
      </c>
      <c r="E2011" s="388" t="inlineStr">
        <is>
          <t>€</t>
        </is>
      </c>
      <c r="F2011" s="388" t="n"/>
      <c r="G2011" s="388" t="n"/>
      <c r="H2011" s="388" t="n"/>
      <c r="I2011" s="388" t="n"/>
      <c r="J2011" s="388" t="n"/>
      <c r="K2011" s="388" t="n"/>
    </row>
    <row r="2012" ht="15" customHeight="1" s="389">
      <c r="A2012" s="737" t="n"/>
      <c r="B2012" s="655" t="inlineStr">
        <is>
          <t>-</t>
        </is>
      </c>
      <c r="C2012" s="388">
        <f>IF(Extractions!L185="PARTIEL",Extractions!D185,"")</f>
        <v/>
      </c>
      <c r="D2012" s="388">
        <f>IF(C2012&lt;&gt;"",Extractions!M185*Extractions!N185,"")</f>
        <v/>
      </c>
      <c r="E2012" s="388" t="inlineStr">
        <is>
          <t>€</t>
        </is>
      </c>
      <c r="F2012" s="388" t="n"/>
      <c r="G2012" s="388" t="n"/>
      <c r="H2012" s="388" t="n"/>
      <c r="I2012" s="388" t="n"/>
      <c r="J2012" s="388" t="n"/>
      <c r="K2012" s="388" t="n"/>
    </row>
    <row r="2013" ht="15" customHeight="1" s="389">
      <c r="A2013" s="737" t="n"/>
      <c r="B2013" s="655" t="inlineStr">
        <is>
          <t>-</t>
        </is>
      </c>
      <c r="C2013" s="388">
        <f>IF(Extractions!L186="PARTIEL",Extractions!D186,"")</f>
        <v/>
      </c>
      <c r="D2013" s="388">
        <f>IF(C2013&lt;&gt;"",Extractions!M186*Extractions!N186,"")</f>
        <v/>
      </c>
      <c r="E2013" s="388" t="inlineStr">
        <is>
          <t>€</t>
        </is>
      </c>
      <c r="F2013" s="388" t="n"/>
      <c r="G2013" s="388" t="n"/>
      <c r="H2013" s="388" t="n"/>
      <c r="I2013" s="388" t="n"/>
      <c r="J2013" s="388" t="n"/>
      <c r="K2013" s="388" t="n"/>
    </row>
    <row r="2014" ht="15" customHeight="1" s="389">
      <c r="A2014" s="737" t="n"/>
      <c r="B2014" s="655" t="inlineStr">
        <is>
          <t>-</t>
        </is>
      </c>
      <c r="C2014" s="388">
        <f>IF(Extractions!L187="PARTIEL",Extractions!D187,"")</f>
        <v/>
      </c>
      <c r="D2014" s="388">
        <f>IF(C2014&lt;&gt;"",Extractions!M187*Extractions!N187,"")</f>
        <v/>
      </c>
      <c r="E2014" s="388" t="inlineStr">
        <is>
          <t>€</t>
        </is>
      </c>
      <c r="F2014" s="388" t="n"/>
      <c r="G2014" s="388" t="n"/>
      <c r="H2014" s="388" t="n"/>
      <c r="I2014" s="388" t="n"/>
      <c r="J2014" s="388" t="n"/>
      <c r="K2014" s="388" t="n"/>
    </row>
    <row r="2015" ht="15" customHeight="1" s="389">
      <c r="A2015" s="737" t="n"/>
      <c r="B2015" s="655" t="inlineStr">
        <is>
          <t>-</t>
        </is>
      </c>
      <c r="C2015" s="388">
        <f>IF(Extractions!L188="PARTIEL",Extractions!D188,"")</f>
        <v/>
      </c>
      <c r="D2015" s="388">
        <f>IF(C2015&lt;&gt;"",Extractions!M188*Extractions!N188,"")</f>
        <v/>
      </c>
      <c r="E2015" s="388" t="inlineStr">
        <is>
          <t>€</t>
        </is>
      </c>
      <c r="F2015" s="388" t="n"/>
      <c r="G2015" s="388" t="n"/>
      <c r="H2015" s="388" t="n"/>
      <c r="I2015" s="388" t="n"/>
      <c r="J2015" s="388" t="n"/>
      <c r="K2015" s="388" t="n"/>
    </row>
    <row r="2016" ht="15" customHeight="1" s="389">
      <c r="A2016" s="737" t="n"/>
      <c r="B2016" s="655" t="inlineStr">
        <is>
          <t>-</t>
        </is>
      </c>
      <c r="C2016" s="388">
        <f>IF(Extractions!L189="PARTIEL",Extractions!D189,"")</f>
        <v/>
      </c>
      <c r="D2016" s="388">
        <f>IF(C2016&lt;&gt;"",Extractions!M189*Extractions!N189,"")</f>
        <v/>
      </c>
      <c r="E2016" s="388" t="inlineStr">
        <is>
          <t>€</t>
        </is>
      </c>
      <c r="F2016" s="388" t="n"/>
      <c r="G2016" s="388" t="n"/>
      <c r="H2016" s="388" t="n"/>
      <c r="I2016" s="388" t="n"/>
      <c r="J2016" s="388" t="n"/>
      <c r="K2016" s="388" t="n"/>
    </row>
    <row r="2017" ht="15" customHeight="1" s="389">
      <c r="A2017" s="737" t="n"/>
      <c r="B2017" s="655" t="inlineStr">
        <is>
          <t>-</t>
        </is>
      </c>
      <c r="C2017" s="388">
        <f>IF(Extractions!L190="PARTIEL",Extractions!D190,"")</f>
        <v/>
      </c>
      <c r="D2017" s="388">
        <f>IF(C2017&lt;&gt;"",Extractions!M190*Extractions!N190,"")</f>
        <v/>
      </c>
      <c r="E2017" s="388" t="inlineStr">
        <is>
          <t>€</t>
        </is>
      </c>
      <c r="F2017" s="388" t="n"/>
      <c r="G2017" s="388" t="n"/>
      <c r="H2017" s="388" t="n"/>
      <c r="I2017" s="388" t="n"/>
      <c r="J2017" s="388" t="n"/>
      <c r="K2017" s="388" t="n"/>
    </row>
    <row r="2018" ht="15" customHeight="1" s="389">
      <c r="A2018" s="737" t="n"/>
      <c r="B2018" s="655" t="inlineStr">
        <is>
          <t>-</t>
        </is>
      </c>
      <c r="C2018" s="388">
        <f>IF(Extractions!L191="PARTIEL",Extractions!D191,"")</f>
        <v/>
      </c>
      <c r="D2018" s="388">
        <f>IF(C2018&lt;&gt;"",Extractions!M191*Extractions!N191,"")</f>
        <v/>
      </c>
      <c r="E2018" s="388" t="inlineStr">
        <is>
          <t>€</t>
        </is>
      </c>
      <c r="F2018" s="388" t="n"/>
      <c r="G2018" s="388" t="n"/>
      <c r="H2018" s="388" t="n"/>
      <c r="I2018" s="388" t="n"/>
      <c r="J2018" s="388" t="n"/>
      <c r="K2018" s="388" t="n"/>
    </row>
    <row r="2019" ht="15" customHeight="1" s="389">
      <c r="A2019" s="737" t="n"/>
      <c r="B2019" s="655" t="inlineStr">
        <is>
          <t>-</t>
        </is>
      </c>
      <c r="C2019" s="388">
        <f>IF(Extractions!L192="PARTIEL",Extractions!D192,"")</f>
        <v/>
      </c>
      <c r="D2019" s="388">
        <f>IF(C2019&lt;&gt;"",Extractions!M192*Extractions!N192,"")</f>
        <v/>
      </c>
      <c r="E2019" s="388" t="inlineStr">
        <is>
          <t>€</t>
        </is>
      </c>
      <c r="F2019" s="388" t="n"/>
      <c r="G2019" s="388" t="n"/>
      <c r="H2019" s="388" t="n"/>
      <c r="I2019" s="388" t="n"/>
      <c r="J2019" s="388" t="n"/>
      <c r="K2019" s="388" t="n"/>
    </row>
    <row r="2020" ht="15" customHeight="1" s="389">
      <c r="A2020" s="737" t="n"/>
      <c r="B2020" s="655" t="inlineStr">
        <is>
          <t>-</t>
        </is>
      </c>
      <c r="C2020" s="388">
        <f>IF(Extractions!L193="PARTIEL",Extractions!D193,"")</f>
        <v/>
      </c>
      <c r="D2020" s="388">
        <f>IF(C2020&lt;&gt;"",Extractions!M193*Extractions!N193,"")</f>
        <v/>
      </c>
      <c r="E2020" s="388" t="inlineStr">
        <is>
          <t>€</t>
        </is>
      </c>
      <c r="F2020" s="388" t="n"/>
      <c r="G2020" s="388" t="n"/>
      <c r="H2020" s="388" t="n"/>
      <c r="I2020" s="388" t="n"/>
      <c r="J2020" s="388" t="n"/>
      <c r="K2020" s="388" t="n"/>
    </row>
    <row r="2021" ht="15" customHeight="1" s="389">
      <c r="A2021" s="737" t="n"/>
      <c r="B2021" s="655" t="inlineStr">
        <is>
          <t>-</t>
        </is>
      </c>
      <c r="C2021" s="388">
        <f>IF(Extractions!L194="PARTIEL",Extractions!D194,"")</f>
        <v/>
      </c>
      <c r="D2021" s="388">
        <f>IF(C2021&lt;&gt;"",Extractions!M194*Extractions!N194,"")</f>
        <v/>
      </c>
      <c r="E2021" s="388" t="inlineStr">
        <is>
          <t>€</t>
        </is>
      </c>
      <c r="F2021" s="388" t="n"/>
      <c r="G2021" s="388" t="n"/>
      <c r="H2021" s="388" t="n"/>
      <c r="I2021" s="388" t="n"/>
      <c r="J2021" s="388" t="n"/>
      <c r="K2021" s="388" t="n"/>
    </row>
    <row r="2022" ht="15" customHeight="1" s="389">
      <c r="A2022" s="737" t="n"/>
      <c r="B2022" s="655" t="inlineStr">
        <is>
          <t>-</t>
        </is>
      </c>
      <c r="C2022" s="388">
        <f>IF(Extractions!L195="PARTIEL",Extractions!D195,"")</f>
        <v/>
      </c>
      <c r="D2022" s="388">
        <f>IF(C2022&lt;&gt;"",Extractions!M195*Extractions!N195,"")</f>
        <v/>
      </c>
      <c r="E2022" s="388" t="inlineStr">
        <is>
          <t>€</t>
        </is>
      </c>
      <c r="F2022" s="388" t="n"/>
      <c r="G2022" s="388" t="n"/>
      <c r="H2022" s="388" t="n"/>
      <c r="I2022" s="388" t="n"/>
      <c r="J2022" s="388" t="n"/>
      <c r="K2022" s="388" t="n"/>
    </row>
    <row r="2023" ht="15" customHeight="1" s="389">
      <c r="A2023" s="737" t="n"/>
      <c r="B2023" s="655" t="inlineStr">
        <is>
          <t>-</t>
        </is>
      </c>
      <c r="C2023" s="388">
        <f>IF(Extractions!L196="PARTIEL",Extractions!D196,"")</f>
        <v/>
      </c>
      <c r="D2023" s="388">
        <f>IF(C2023&lt;&gt;"",Extractions!M196*Extractions!N196,"")</f>
        <v/>
      </c>
      <c r="E2023" s="388" t="inlineStr">
        <is>
          <t>€</t>
        </is>
      </c>
      <c r="F2023" s="388" t="n"/>
      <c r="G2023" s="388" t="n"/>
      <c r="H2023" s="388" t="n"/>
      <c r="I2023" s="388" t="n"/>
      <c r="J2023" s="388" t="n"/>
      <c r="K2023" s="388" t="n"/>
    </row>
    <row r="2024" ht="15" customHeight="1" s="389">
      <c r="A2024" s="737" t="n"/>
      <c r="B2024" s="655" t="inlineStr">
        <is>
          <t>-</t>
        </is>
      </c>
      <c r="C2024" s="388">
        <f>IF(Extractions!L197="PARTIEL",Extractions!D197,"")</f>
        <v/>
      </c>
      <c r="D2024" s="388">
        <f>IF(C2024&lt;&gt;"",Extractions!M197*Extractions!N197,"")</f>
        <v/>
      </c>
      <c r="E2024" s="388" t="inlineStr">
        <is>
          <t>€</t>
        </is>
      </c>
      <c r="F2024" s="388" t="n"/>
      <c r="G2024" s="388" t="n"/>
      <c r="H2024" s="388" t="n"/>
      <c r="I2024" s="388" t="n"/>
      <c r="J2024" s="388" t="n"/>
      <c r="K2024" s="388" t="n"/>
    </row>
    <row r="2025" ht="15" customHeight="1" s="389">
      <c r="A2025" s="737" t="n"/>
      <c r="B2025" s="655" t="inlineStr">
        <is>
          <t>-</t>
        </is>
      </c>
      <c r="C2025" s="388">
        <f>IF(Extractions!L198="PARTIEL",Extractions!D198,"")</f>
        <v/>
      </c>
      <c r="D2025" s="388">
        <f>IF(C2025&lt;&gt;"",Extractions!M198*Extractions!N198,"")</f>
        <v/>
      </c>
      <c r="E2025" s="388" t="inlineStr">
        <is>
          <t>€</t>
        </is>
      </c>
      <c r="F2025" s="388" t="n"/>
      <c r="G2025" s="388" t="n"/>
      <c r="H2025" s="388" t="n"/>
      <c r="I2025" s="388" t="n"/>
      <c r="J2025" s="388" t="n"/>
      <c r="K2025" s="388" t="n"/>
    </row>
    <row r="2026" ht="15" customHeight="1" s="389">
      <c r="A2026" s="737" t="n"/>
      <c r="B2026" s="655" t="inlineStr">
        <is>
          <t>-</t>
        </is>
      </c>
      <c r="C2026" s="388">
        <f>IF(Extractions!L199="PARTIEL",Extractions!D199,"")</f>
        <v/>
      </c>
      <c r="D2026" s="388">
        <f>IF(C2026&lt;&gt;"",Extractions!M199*Extractions!N199,"")</f>
        <v/>
      </c>
      <c r="E2026" s="388" t="inlineStr">
        <is>
          <t>€</t>
        </is>
      </c>
      <c r="F2026" s="388" t="n"/>
      <c r="G2026" s="388" t="n"/>
      <c r="H2026" s="388" t="n"/>
      <c r="I2026" s="388" t="n"/>
      <c r="J2026" s="388" t="n"/>
      <c r="K2026" s="388" t="n"/>
    </row>
    <row r="2027" ht="15" customHeight="1" s="389">
      <c r="A2027" s="737" t="n"/>
      <c r="B2027" s="655" t="inlineStr">
        <is>
          <t>-</t>
        </is>
      </c>
      <c r="C2027" s="388">
        <f>IF(Extractions!L200="PARTIEL",Extractions!D200,"")</f>
        <v/>
      </c>
      <c r="D2027" s="388">
        <f>IF(C2027&lt;&gt;"",Extractions!M200*Extractions!N200,"")</f>
        <v/>
      </c>
      <c r="E2027" s="388" t="inlineStr">
        <is>
          <t>€</t>
        </is>
      </c>
      <c r="F2027" s="388" t="n"/>
      <c r="G2027" s="388" t="n"/>
      <c r="H2027" s="388" t="n"/>
      <c r="I2027" s="388" t="n"/>
      <c r="J2027" s="388" t="n"/>
      <c r="K2027" s="388" t="n"/>
    </row>
    <row r="2028" ht="15" customHeight="1" s="389">
      <c r="A2028" s="737" t="n"/>
      <c r="B2028" s="655" t="inlineStr">
        <is>
          <t>-</t>
        </is>
      </c>
      <c r="C2028" s="388">
        <f>IF(Extractions!L201="PARTIEL",Extractions!D201,"")</f>
        <v/>
      </c>
      <c r="D2028" s="388">
        <f>IF(C2028&lt;&gt;"",Extractions!M201*Extractions!N201,"")</f>
        <v/>
      </c>
      <c r="E2028" s="388" t="inlineStr">
        <is>
          <t>€</t>
        </is>
      </c>
      <c r="F2028" s="388" t="n"/>
      <c r="G2028" s="388" t="n"/>
      <c r="H2028" s="388" t="n"/>
      <c r="I2028" s="388" t="n"/>
      <c r="J2028" s="388" t="n"/>
      <c r="K2028" s="388" t="n"/>
    </row>
    <row r="2029" ht="15" customHeight="1" s="389">
      <c r="B2029" s="655" t="n"/>
      <c r="C2029" s="738" t="inlineStr">
        <is>
          <t>ne pas supprimer cette ligne</t>
        </is>
      </c>
      <c r="E2029" s="388" t="n"/>
      <c r="F2029" s="388" t="n"/>
      <c r="G2029" s="388" t="n"/>
      <c r="H2029" s="388" t="n"/>
      <c r="I2029" s="388" t="n"/>
      <c r="J2029" s="388" t="n"/>
      <c r="K2029" s="388" t="n"/>
    </row>
    <row r="2030" ht="15" customFormat="1" customHeight="1" s="734">
      <c r="B2030" s="735" t="inlineStr">
        <is>
          <t>→</t>
        </is>
      </c>
      <c r="C2030" s="739" t="inlineStr">
        <is>
          <t xml:space="preserve">PRELEVEMENT A LA SOURCE : </t>
        </is>
      </c>
      <c r="D2030" s="388" t="n"/>
      <c r="E2030" s="388" t="n"/>
      <c r="F2030" s="388" t="n"/>
      <c r="G2030" s="388" t="n"/>
      <c r="H2030" s="388" t="n"/>
      <c r="I2030" s="388" t="n"/>
      <c r="J2030" s="388" t="n"/>
      <c r="K2030" s="388" t="n"/>
      <c r="L2030" s="388" t="n"/>
      <c r="M2030" s="388" t="n"/>
      <c r="N2030" s="388" t="n"/>
      <c r="O2030" s="388" t="n"/>
      <c r="P2030" s="388" t="n"/>
      <c r="Q2030" s="388" t="n"/>
      <c r="R2030" s="388" t="n"/>
      <c r="S2030" s="388" t="n"/>
      <c r="T2030" s="388" t="n"/>
      <c r="U2030" s="388" t="n"/>
      <c r="V2030" s="388" t="n"/>
      <c r="W2030" s="388" t="n"/>
      <c r="X2030" s="388" t="n"/>
      <c r="Y2030" s="388" t="n"/>
      <c r="Z2030" s="388" t="n"/>
      <c r="AA2030" s="388" t="n"/>
      <c r="AB2030" s="388" t="n"/>
      <c r="AC2030" s="388" t="n"/>
      <c r="AD2030" s="388" t="n"/>
      <c r="AE2030" s="388" t="n"/>
      <c r="AF2030" s="388" t="n"/>
      <c r="AG2030" s="388" t="n"/>
      <c r="AH2030" s="388" t="n"/>
      <c r="AI2030" s="388" t="n"/>
      <c r="AJ2030" s="388" t="n"/>
      <c r="AK2030" s="388" t="n"/>
      <c r="AL2030" s="388" t="n"/>
      <c r="AM2030" s="388" t="n"/>
      <c r="AN2030" s="388" t="n"/>
      <c r="AO2030" s="388" t="n"/>
      <c r="AP2030" s="388" t="n"/>
      <c r="AQ2030" s="388" t="n"/>
      <c r="AR2030" s="388" t="n"/>
      <c r="AS2030" s="388" t="n"/>
      <c r="AT2030" s="388" t="n"/>
      <c r="AU2030" s="388" t="n"/>
      <c r="AV2030" s="388" t="n"/>
      <c r="AW2030" s="388" t="n"/>
      <c r="AX2030" s="388" t="n"/>
      <c r="AY2030" s="388" t="n"/>
      <c r="AZ2030" s="388" t="n"/>
      <c r="BA2030" s="388" t="n"/>
      <c r="BB2030" s="388" t="n"/>
      <c r="BC2030" s="388" t="n"/>
      <c r="BD2030" s="388" t="n"/>
      <c r="BE2030" s="388" t="n"/>
      <c r="BF2030" s="388" t="n"/>
      <c r="BG2030" s="388" t="n"/>
      <c r="BH2030" s="388" t="n"/>
      <c r="BI2030" s="388" t="n"/>
      <c r="BJ2030" s="388" t="n"/>
      <c r="BK2030" s="388" t="n"/>
      <c r="BL2030" s="388" t="n"/>
      <c r="BM2030" s="388" t="n"/>
      <c r="BN2030" s="388" t="n"/>
      <c r="BO2030" s="388" t="n"/>
      <c r="BP2030" s="388" t="n"/>
      <c r="BQ2030" s="388" t="n"/>
      <c r="BR2030" s="388" t="n"/>
      <c r="BS2030" s="388" t="n"/>
      <c r="BT2030" s="388" t="n"/>
      <c r="BU2030" s="388" t="n"/>
      <c r="BV2030" s="388" t="n"/>
      <c r="BW2030" s="388" t="n"/>
      <c r="BX2030" s="388" t="n"/>
      <c r="BY2030" s="388" t="n"/>
      <c r="BZ2030" s="388" t="n"/>
      <c r="CA2030" s="388" t="n"/>
      <c r="CB2030" s="388" t="n"/>
      <c r="CC2030" s="388" t="n"/>
      <c r="CD2030" s="388" t="n"/>
      <c r="CE2030" s="388" t="n"/>
      <c r="CF2030" s="388" t="n"/>
      <c r="CG2030" s="388" t="n"/>
      <c r="CH2030" s="388" t="n"/>
      <c r="CI2030" s="388" t="n"/>
      <c r="CJ2030" s="388" t="n"/>
      <c r="CK2030" s="388" t="n"/>
      <c r="CL2030" s="388" t="n"/>
      <c r="CM2030" s="388" t="n"/>
      <c r="CN2030" s="388" t="n"/>
      <c r="CO2030" s="388" t="n"/>
      <c r="CP2030" s="388" t="n"/>
      <c r="CQ2030" s="388" t="n"/>
      <c r="CR2030" s="388" t="n"/>
      <c r="CS2030" s="388" t="n"/>
      <c r="CT2030" s="388" t="n"/>
      <c r="CU2030" s="388" t="n"/>
      <c r="CV2030" s="388" t="n"/>
      <c r="CW2030" s="388" t="n"/>
      <c r="CX2030" s="388" t="n"/>
      <c r="CY2030" s="388" t="n"/>
      <c r="CZ2030" s="388" t="n"/>
      <c r="DA2030" s="388" t="n"/>
      <c r="DB2030" s="388" t="n"/>
      <c r="DC2030" s="388" t="n"/>
      <c r="DD2030" s="388" t="n"/>
      <c r="DE2030" s="388" t="n"/>
      <c r="DF2030" s="388" t="n"/>
      <c r="DG2030" s="388" t="n"/>
      <c r="DH2030" s="388" t="n"/>
      <c r="DI2030" s="388" t="n"/>
      <c r="DJ2030" s="388" t="n"/>
      <c r="DK2030" s="388" t="n"/>
      <c r="DL2030" s="388" t="n"/>
      <c r="DM2030" s="388" t="n"/>
      <c r="DN2030" s="388" t="n"/>
      <c r="DO2030" s="388" t="n"/>
      <c r="DP2030" s="388" t="n"/>
      <c r="DQ2030" s="388" t="n"/>
      <c r="DR2030" s="388" t="n"/>
    </row>
    <row r="2031" ht="15" customHeight="1" s="389">
      <c r="A2031" s="737" t="n"/>
      <c r="B2031" s="655" t="inlineStr">
        <is>
          <t>-</t>
        </is>
      </c>
      <c r="C2031" s="388">
        <f>IF(Extractions!J306&lt;&gt;0,Extractions!C306,"")</f>
        <v/>
      </c>
      <c r="D2031" s="388" t="inlineStr">
        <is>
          <t>Taux PAS =</t>
        </is>
      </c>
      <c r="E2031" s="743">
        <f>IF(C2031&lt;&gt;"",Extractions!I306,"")</f>
        <v/>
      </c>
      <c r="F2031" s="388" t="inlineStr">
        <is>
          <t>%      soit</t>
        </is>
      </c>
      <c r="G2031" s="388">
        <f>IF(C2031&lt;&gt;"",Extractions!J306,"")</f>
        <v/>
      </c>
      <c r="H2031" s="388" t="inlineStr">
        <is>
          <t>€</t>
        </is>
      </c>
      <c r="I2031" s="388" t="n"/>
      <c r="J2031" s="388" t="n"/>
      <c r="K2031" s="388" t="n"/>
    </row>
    <row r="2032" ht="15" customHeight="1" s="389">
      <c r="A2032" s="737" t="n"/>
      <c r="B2032" s="655" t="inlineStr">
        <is>
          <t>-</t>
        </is>
      </c>
      <c r="C2032" s="388">
        <f>IF(Extractions!J307&lt;&gt;0,Extractions!C307,"")</f>
        <v/>
      </c>
      <c r="D2032" s="388" t="inlineStr">
        <is>
          <t>Taux PAS =</t>
        </is>
      </c>
      <c r="E2032" s="743">
        <f>IF(C2032&lt;&gt;"",Extractions!I307,"")</f>
        <v/>
      </c>
      <c r="F2032" s="388" t="inlineStr">
        <is>
          <t>%      soit</t>
        </is>
      </c>
      <c r="G2032" s="388">
        <f>IF(C2032&lt;&gt;"",Extractions!J307,"")</f>
        <v/>
      </c>
      <c r="H2032" s="388" t="inlineStr">
        <is>
          <t>€</t>
        </is>
      </c>
      <c r="I2032" s="388" t="n"/>
      <c r="J2032" s="388" t="n"/>
      <c r="K2032" s="388" t="n"/>
    </row>
    <row r="2033" ht="15" customHeight="1" s="389">
      <c r="A2033" s="737" t="n"/>
      <c r="B2033" s="655" t="inlineStr">
        <is>
          <t>-</t>
        </is>
      </c>
      <c r="C2033" s="388">
        <f>IF(Extractions!J308&lt;&gt;0,Extractions!C308,"")</f>
        <v/>
      </c>
      <c r="D2033" s="388" t="inlineStr">
        <is>
          <t>Taux PAS =</t>
        </is>
      </c>
      <c r="E2033" s="743">
        <f>IF(C2033&lt;&gt;"",Extractions!I308,"")</f>
        <v/>
      </c>
      <c r="F2033" s="388" t="inlineStr">
        <is>
          <t>%      soit</t>
        </is>
      </c>
      <c r="G2033" s="388">
        <f>IF(C2033&lt;&gt;"",Extractions!J308,"")</f>
        <v/>
      </c>
      <c r="H2033" s="388" t="inlineStr">
        <is>
          <t>€</t>
        </is>
      </c>
      <c r="I2033" s="388" t="n"/>
      <c r="J2033" s="388" t="n"/>
      <c r="K2033" s="388" t="n"/>
      <c r="L2033" s="388" t="n"/>
      <c r="M2033" s="388" t="n"/>
      <c r="N2033" s="388" t="n"/>
      <c r="O2033" s="388" t="n"/>
      <c r="P2033" s="388" t="n"/>
      <c r="Q2033" s="388" t="n"/>
      <c r="R2033" s="388" t="n"/>
      <c r="S2033" s="388" t="n"/>
      <c r="T2033" s="388" t="n"/>
      <c r="U2033" s="388" t="n"/>
      <c r="V2033" s="388" t="n"/>
      <c r="W2033" s="388" t="n"/>
      <c r="X2033" s="388" t="n"/>
      <c r="Y2033" s="388" t="n"/>
      <c r="Z2033" s="388" t="n"/>
      <c r="AA2033" s="388" t="n"/>
      <c r="AB2033" s="388" t="n"/>
      <c r="AC2033" s="388" t="n"/>
      <c r="AD2033" s="388" t="n"/>
      <c r="AE2033" s="388" t="n"/>
      <c r="AF2033" s="388" t="n"/>
      <c r="AG2033" s="388" t="n"/>
      <c r="AH2033" s="388" t="n"/>
      <c r="AI2033" s="388" t="n"/>
      <c r="AJ2033" s="388" t="n"/>
      <c r="AK2033" s="388" t="n"/>
      <c r="AL2033" s="388" t="n"/>
      <c r="AM2033" s="388" t="n"/>
      <c r="AN2033" s="388" t="n"/>
      <c r="AO2033" s="388" t="n"/>
      <c r="AP2033" s="388" t="n"/>
      <c r="AQ2033" s="388" t="n"/>
      <c r="AR2033" s="388" t="n"/>
      <c r="AS2033" s="388" t="n"/>
      <c r="AT2033" s="388" t="n"/>
      <c r="AU2033" s="388" t="n"/>
      <c r="AV2033" s="388" t="n"/>
      <c r="AW2033" s="388" t="n"/>
      <c r="AX2033" s="388" t="n"/>
      <c r="AY2033" s="388" t="n"/>
      <c r="AZ2033" s="388" t="n"/>
      <c r="BA2033" s="388" t="n"/>
      <c r="BB2033" s="388" t="n"/>
      <c r="BC2033" s="388" t="n"/>
      <c r="BD2033" s="388" t="n"/>
      <c r="BE2033" s="388" t="n"/>
      <c r="BF2033" s="388" t="n"/>
      <c r="BG2033" s="388" t="n"/>
      <c r="BH2033" s="388" t="n"/>
      <c r="BI2033" s="388" t="n"/>
      <c r="BJ2033" s="388" t="n"/>
      <c r="BK2033" s="388" t="n"/>
      <c r="BL2033" s="388" t="n"/>
      <c r="BM2033" s="388" t="n"/>
      <c r="BN2033" s="388" t="n"/>
      <c r="BO2033" s="388" t="n"/>
      <c r="BP2033" s="388" t="n"/>
      <c r="BQ2033" s="388" t="n"/>
      <c r="BR2033" s="388" t="n"/>
      <c r="BS2033" s="388" t="n"/>
      <c r="BT2033" s="388" t="n"/>
      <c r="BU2033" s="388" t="n"/>
      <c r="BV2033" s="388" t="n"/>
      <c r="BW2033" s="388" t="n"/>
      <c r="BX2033" s="388" t="n"/>
      <c r="BY2033" s="388" t="n"/>
      <c r="BZ2033" s="388" t="n"/>
      <c r="CA2033" s="388" t="n"/>
      <c r="CB2033" s="388" t="n"/>
      <c r="CC2033" s="388" t="n"/>
      <c r="CD2033" s="388" t="n"/>
      <c r="CE2033" s="388" t="n"/>
      <c r="CF2033" s="388" t="n"/>
      <c r="CG2033" s="388" t="n"/>
      <c r="CH2033" s="388" t="n"/>
      <c r="CI2033" s="388" t="n"/>
      <c r="CJ2033" s="388" t="n"/>
      <c r="CK2033" s="388" t="n"/>
      <c r="CL2033" s="388" t="n"/>
      <c r="CM2033" s="388" t="n"/>
      <c r="CN2033" s="388" t="n"/>
      <c r="CO2033" s="388" t="n"/>
      <c r="CP2033" s="388" t="n"/>
      <c r="CQ2033" s="388" t="n"/>
      <c r="CR2033" s="388" t="n"/>
      <c r="CS2033" s="388" t="n"/>
      <c r="CT2033" s="388" t="n"/>
      <c r="CU2033" s="388" t="n"/>
      <c r="CV2033" s="388" t="n"/>
      <c r="CW2033" s="388" t="n"/>
      <c r="CX2033" s="388" t="n"/>
      <c r="CY2033" s="388" t="n"/>
      <c r="CZ2033" s="388" t="n"/>
      <c r="DA2033" s="388" t="n"/>
      <c r="DB2033" s="388" t="n"/>
      <c r="DC2033" s="388" t="n"/>
      <c r="DD2033" s="388" t="n"/>
      <c r="DE2033" s="388" t="n"/>
      <c r="DF2033" s="388" t="n"/>
      <c r="DG2033" s="388" t="n"/>
      <c r="DH2033" s="388" t="n"/>
      <c r="DI2033" s="388" t="n"/>
      <c r="DJ2033" s="388" t="n"/>
      <c r="DK2033" s="388" t="n"/>
      <c r="DL2033" s="388" t="n"/>
      <c r="DM2033" s="388" t="n"/>
      <c r="DN2033" s="388" t="n"/>
      <c r="DO2033" s="388" t="n"/>
      <c r="DP2033" s="388" t="n"/>
      <c r="DQ2033" s="388" t="n"/>
      <c r="DR2033" s="388" t="n"/>
    </row>
    <row r="2034" ht="15" customHeight="1" s="389">
      <c r="A2034" s="737" t="n"/>
      <c r="B2034" s="655" t="inlineStr">
        <is>
          <t>-</t>
        </is>
      </c>
      <c r="C2034" s="388">
        <f>IF(Extractions!J309&lt;&gt;0,Extractions!C309,"")</f>
        <v/>
      </c>
      <c r="D2034" s="388" t="inlineStr">
        <is>
          <t>Taux PAS =</t>
        </is>
      </c>
      <c r="E2034" s="743">
        <f>IF(C2034&lt;&gt;"",Extractions!I309,"")</f>
        <v/>
      </c>
      <c r="F2034" s="388" t="inlineStr">
        <is>
          <t>%      soit</t>
        </is>
      </c>
      <c r="G2034" s="388">
        <f>IF(C2034&lt;&gt;"",Extractions!J309,"")</f>
        <v/>
      </c>
      <c r="H2034" s="388" t="inlineStr">
        <is>
          <t>€</t>
        </is>
      </c>
      <c r="I2034" s="388" t="n"/>
      <c r="J2034" s="388" t="n"/>
      <c r="K2034" s="388" t="n"/>
    </row>
    <row r="2035" ht="15" customHeight="1" s="389">
      <c r="A2035" s="737" t="n"/>
      <c r="B2035" s="655" t="inlineStr">
        <is>
          <t>-</t>
        </is>
      </c>
      <c r="C2035" s="388">
        <f>IF(Extractions!J310&lt;&gt;0,Extractions!C310,"")</f>
        <v/>
      </c>
      <c r="D2035" s="388" t="inlineStr">
        <is>
          <t>Taux PAS =</t>
        </is>
      </c>
      <c r="E2035" s="743">
        <f>IF(C2035&lt;&gt;"",Extractions!I310,"")</f>
        <v/>
      </c>
      <c r="F2035" s="388" t="inlineStr">
        <is>
          <t>%      soit</t>
        </is>
      </c>
      <c r="G2035" s="388">
        <f>IF(C2035&lt;&gt;"",Extractions!J310,"")</f>
        <v/>
      </c>
      <c r="H2035" s="388" t="inlineStr">
        <is>
          <t>€</t>
        </is>
      </c>
      <c r="I2035" s="388" t="n"/>
      <c r="J2035" s="388" t="n"/>
      <c r="K2035" s="388" t="n"/>
    </row>
    <row r="2036" ht="15" customHeight="1" s="389">
      <c r="A2036" s="737" t="n"/>
      <c r="B2036" s="655" t="inlineStr">
        <is>
          <t>-</t>
        </is>
      </c>
      <c r="C2036" s="388">
        <f>IF(Extractions!J311&lt;&gt;0,Extractions!C311,"")</f>
        <v/>
      </c>
      <c r="D2036" s="388" t="inlineStr">
        <is>
          <t>Taux PAS =</t>
        </is>
      </c>
      <c r="E2036" s="743">
        <f>IF(C2036&lt;&gt;"",Extractions!I311,"")</f>
        <v/>
      </c>
      <c r="F2036" s="388" t="inlineStr">
        <is>
          <t>%      soit</t>
        </is>
      </c>
      <c r="G2036" s="388">
        <f>IF(C2036&lt;&gt;"",Extractions!J311,"")</f>
        <v/>
      </c>
      <c r="H2036" s="388" t="inlineStr">
        <is>
          <t>€</t>
        </is>
      </c>
      <c r="I2036" s="388" t="n"/>
      <c r="J2036" s="388" t="n"/>
      <c r="K2036" s="388" t="n"/>
    </row>
    <row r="2037" ht="15" customHeight="1" s="389">
      <c r="A2037" s="737" t="n"/>
      <c r="B2037" s="655" t="inlineStr">
        <is>
          <t>-</t>
        </is>
      </c>
      <c r="C2037" s="388">
        <f>IF(Extractions!J312&lt;&gt;0,Extractions!C312,"")</f>
        <v/>
      </c>
      <c r="D2037" s="388" t="inlineStr">
        <is>
          <t>Taux PAS =</t>
        </is>
      </c>
      <c r="E2037" s="743">
        <f>IF(C2037&lt;&gt;"",Extractions!I312,"")</f>
        <v/>
      </c>
      <c r="F2037" s="388" t="inlineStr">
        <is>
          <t>%      soit</t>
        </is>
      </c>
      <c r="G2037" s="388">
        <f>IF(C2037&lt;&gt;"",Extractions!J312,"")</f>
        <v/>
      </c>
      <c r="H2037" s="388" t="inlineStr">
        <is>
          <t>€</t>
        </is>
      </c>
    </row>
    <row r="2038" ht="15" customHeight="1" s="389">
      <c r="A2038" s="737" t="n"/>
      <c r="B2038" s="655" t="inlineStr">
        <is>
          <t>-</t>
        </is>
      </c>
      <c r="C2038" s="388">
        <f>IF(Extractions!J313&lt;&gt;0,Extractions!C313,"")</f>
        <v/>
      </c>
      <c r="D2038" s="388" t="inlineStr">
        <is>
          <t>Taux PAS =</t>
        </is>
      </c>
      <c r="E2038" s="743">
        <f>IF(C2038&lt;&gt;"",Extractions!I313,"")</f>
        <v/>
      </c>
      <c r="F2038" s="388" t="inlineStr">
        <is>
          <t>%      soit</t>
        </is>
      </c>
      <c r="G2038" s="388">
        <f>IF(C2038&lt;&gt;"",Extractions!J313,"")</f>
        <v/>
      </c>
      <c r="H2038" s="388" t="inlineStr">
        <is>
          <t>€</t>
        </is>
      </c>
    </row>
    <row r="2039" ht="15" customHeight="1" s="389">
      <c r="A2039" s="737" t="n"/>
      <c r="B2039" s="655" t="inlineStr">
        <is>
          <t>-</t>
        </is>
      </c>
      <c r="C2039" s="388">
        <f>IF(Extractions!J314&lt;&gt;0,Extractions!C314,"")</f>
        <v/>
      </c>
      <c r="D2039" s="388" t="inlineStr">
        <is>
          <t>Taux PAS =</t>
        </is>
      </c>
      <c r="E2039" s="743">
        <f>IF(C2039&lt;&gt;"",Extractions!I314,"")</f>
        <v/>
      </c>
      <c r="F2039" s="388" t="inlineStr">
        <is>
          <t>%      soit</t>
        </is>
      </c>
      <c r="G2039" s="388">
        <f>IF(C2039&lt;&gt;"",Extractions!J314,"")</f>
        <v/>
      </c>
      <c r="H2039" s="388" t="inlineStr">
        <is>
          <t>€</t>
        </is>
      </c>
      <c r="I2039" s="388" t="n"/>
      <c r="J2039" s="388" t="n"/>
      <c r="K2039" s="388" t="n"/>
      <c r="L2039" s="388" t="n"/>
      <c r="M2039" s="388" t="n"/>
      <c r="N2039" s="388" t="n"/>
      <c r="O2039" s="388" t="n"/>
      <c r="P2039" s="388" t="n"/>
      <c r="Q2039" s="388" t="n"/>
      <c r="R2039" s="388" t="n"/>
      <c r="S2039" s="388" t="n"/>
      <c r="T2039" s="388" t="n"/>
      <c r="U2039" s="388" t="n"/>
      <c r="V2039" s="388" t="n"/>
      <c r="W2039" s="388" t="n"/>
      <c r="X2039" s="388" t="n"/>
      <c r="Y2039" s="388" t="n"/>
      <c r="Z2039" s="388" t="n"/>
      <c r="AA2039" s="388" t="n"/>
      <c r="AB2039" s="388" t="n"/>
      <c r="AC2039" s="388" t="n"/>
      <c r="AD2039" s="388" t="n"/>
      <c r="AE2039" s="388" t="n"/>
      <c r="AF2039" s="388" t="n"/>
      <c r="AG2039" s="388" t="n"/>
      <c r="AH2039" s="388" t="n"/>
      <c r="AI2039" s="388" t="n"/>
      <c r="AJ2039" s="388" t="n"/>
      <c r="AK2039" s="388" t="n"/>
      <c r="AL2039" s="388" t="n"/>
      <c r="AM2039" s="388" t="n"/>
      <c r="AN2039" s="388" t="n"/>
      <c r="AO2039" s="388" t="n"/>
      <c r="AP2039" s="388" t="n"/>
      <c r="AQ2039" s="388" t="n"/>
      <c r="AR2039" s="388" t="n"/>
      <c r="AS2039" s="388" t="n"/>
      <c r="AT2039" s="388" t="n"/>
      <c r="AU2039" s="388" t="n"/>
      <c r="AV2039" s="388" t="n"/>
      <c r="AW2039" s="388" t="n"/>
      <c r="AX2039" s="388" t="n"/>
      <c r="AY2039" s="388" t="n"/>
      <c r="AZ2039" s="388" t="n"/>
      <c r="BA2039" s="388" t="n"/>
      <c r="BB2039" s="388" t="n"/>
      <c r="BC2039" s="388" t="n"/>
      <c r="BD2039" s="388" t="n"/>
      <c r="BE2039" s="388" t="n"/>
      <c r="BF2039" s="388" t="n"/>
      <c r="BG2039" s="388" t="n"/>
      <c r="BH2039" s="388" t="n"/>
      <c r="BI2039" s="388" t="n"/>
      <c r="BJ2039" s="388" t="n"/>
      <c r="BK2039" s="388" t="n"/>
      <c r="BL2039" s="388" t="n"/>
      <c r="BM2039" s="388" t="n"/>
      <c r="BN2039" s="388" t="n"/>
      <c r="BO2039" s="388" t="n"/>
      <c r="BP2039" s="388" t="n"/>
      <c r="BQ2039" s="388" t="n"/>
      <c r="BR2039" s="388" t="n"/>
      <c r="BS2039" s="388" t="n"/>
      <c r="BT2039" s="388" t="n"/>
      <c r="BU2039" s="388" t="n"/>
      <c r="BV2039" s="388" t="n"/>
      <c r="BW2039" s="388" t="n"/>
      <c r="BX2039" s="388" t="n"/>
      <c r="BY2039" s="388" t="n"/>
      <c r="BZ2039" s="388" t="n"/>
      <c r="CA2039" s="388" t="n"/>
      <c r="CB2039" s="388" t="n"/>
      <c r="CC2039" s="388" t="n"/>
      <c r="CD2039" s="388" t="n"/>
      <c r="CE2039" s="388" t="n"/>
      <c r="CF2039" s="388" t="n"/>
      <c r="CG2039" s="388" t="n"/>
      <c r="CH2039" s="388" t="n"/>
      <c r="CI2039" s="388" t="n"/>
      <c r="CJ2039" s="388" t="n"/>
      <c r="CK2039" s="388" t="n"/>
      <c r="CL2039" s="388" t="n"/>
      <c r="CM2039" s="388" t="n"/>
      <c r="CN2039" s="388" t="n"/>
      <c r="CO2039" s="388" t="n"/>
      <c r="CP2039" s="388" t="n"/>
      <c r="CQ2039" s="388" t="n"/>
      <c r="CR2039" s="388" t="n"/>
      <c r="CS2039" s="388" t="n"/>
      <c r="CT2039" s="388" t="n"/>
      <c r="CU2039" s="388" t="n"/>
      <c r="CV2039" s="388" t="n"/>
      <c r="CW2039" s="388" t="n"/>
      <c r="CX2039" s="388" t="n"/>
      <c r="CY2039" s="388" t="n"/>
      <c r="CZ2039" s="388" t="n"/>
      <c r="DA2039" s="388" t="n"/>
      <c r="DB2039" s="388" t="n"/>
      <c r="DC2039" s="388" t="n"/>
      <c r="DD2039" s="388" t="n"/>
      <c r="DE2039" s="388" t="n"/>
      <c r="DF2039" s="388" t="n"/>
      <c r="DG2039" s="388" t="n"/>
      <c r="DH2039" s="388" t="n"/>
      <c r="DI2039" s="388" t="n"/>
      <c r="DJ2039" s="388" t="n"/>
      <c r="DK2039" s="388" t="n"/>
      <c r="DL2039" s="388" t="n"/>
      <c r="DM2039" s="388" t="n"/>
      <c r="DN2039" s="388" t="n"/>
      <c r="DO2039" s="388" t="n"/>
      <c r="DP2039" s="388" t="n"/>
      <c r="DQ2039" s="388" t="n"/>
      <c r="DR2039" s="388" t="n"/>
    </row>
    <row r="2040" ht="15" customHeight="1" s="389">
      <c r="A2040" s="737" t="n"/>
      <c r="B2040" s="655" t="inlineStr">
        <is>
          <t>-</t>
        </is>
      </c>
      <c r="C2040" s="388">
        <f>IF(Extractions!J315&lt;&gt;0,Extractions!C315,"")</f>
        <v/>
      </c>
      <c r="D2040" s="388" t="inlineStr">
        <is>
          <t>Taux PAS =</t>
        </is>
      </c>
      <c r="E2040" s="743">
        <f>IF(C2040&lt;&gt;"",Extractions!I315,"")</f>
        <v/>
      </c>
      <c r="F2040" s="388" t="inlineStr">
        <is>
          <t>%      soit</t>
        </is>
      </c>
      <c r="G2040" s="388">
        <f>IF(C2040&lt;&gt;"",Extractions!J315,"")</f>
        <v/>
      </c>
      <c r="H2040" s="388" t="inlineStr">
        <is>
          <t>€</t>
        </is>
      </c>
    </row>
    <row r="2041" ht="15" customHeight="1" s="389">
      <c r="A2041" s="737" t="n"/>
      <c r="B2041" s="655" t="inlineStr">
        <is>
          <t>-</t>
        </is>
      </c>
      <c r="C2041" s="388">
        <f>IF(Extractions!J316&lt;&gt;0,Extractions!C316,"")</f>
        <v/>
      </c>
      <c r="D2041" s="388" t="inlineStr">
        <is>
          <t>Taux PAS =</t>
        </is>
      </c>
      <c r="E2041" s="743">
        <f>IF(C2041&lt;&gt;"",Extractions!I316,"")</f>
        <v/>
      </c>
      <c r="F2041" s="388" t="inlineStr">
        <is>
          <t>%      soit</t>
        </is>
      </c>
      <c r="G2041" s="388">
        <f>IF(C2041&lt;&gt;"",Extractions!J316,"")</f>
        <v/>
      </c>
      <c r="H2041" s="388" t="inlineStr">
        <is>
          <t>€</t>
        </is>
      </c>
    </row>
    <row r="2042" ht="15" customHeight="1" s="389">
      <c r="A2042" s="737" t="n"/>
      <c r="B2042" s="655" t="inlineStr">
        <is>
          <t>-</t>
        </is>
      </c>
      <c r="C2042" s="388">
        <f>IF(Extractions!J317&lt;&gt;0,Extractions!C317,"")</f>
        <v/>
      </c>
      <c r="D2042" s="388" t="inlineStr">
        <is>
          <t>Taux PAS =</t>
        </is>
      </c>
      <c r="E2042" s="743">
        <f>IF(C2042&lt;&gt;"",Extractions!I317,"")</f>
        <v/>
      </c>
      <c r="F2042" s="388" t="inlineStr">
        <is>
          <t>%      soit</t>
        </is>
      </c>
      <c r="G2042" s="388">
        <f>IF(C2042&lt;&gt;"",Extractions!J317,"")</f>
        <v/>
      </c>
      <c r="H2042" s="388" t="inlineStr">
        <is>
          <t>€</t>
        </is>
      </c>
    </row>
    <row r="2043" ht="15" customHeight="1" s="389">
      <c r="A2043" s="737" t="n"/>
      <c r="B2043" s="655" t="inlineStr">
        <is>
          <t>-</t>
        </is>
      </c>
      <c r="C2043" s="388">
        <f>IF(Extractions!J318&lt;&gt;0,Extractions!C318,"")</f>
        <v/>
      </c>
      <c r="D2043" s="388" t="inlineStr">
        <is>
          <t>Taux PAS =</t>
        </is>
      </c>
      <c r="E2043" s="743">
        <f>IF(C2043&lt;&gt;"",Extractions!I318,"")</f>
        <v/>
      </c>
      <c r="F2043" s="388" t="inlineStr">
        <is>
          <t>%      soit</t>
        </is>
      </c>
      <c r="G2043" s="388">
        <f>IF(C2043&lt;&gt;"",Extractions!J318,"")</f>
        <v/>
      </c>
      <c r="H2043" s="388" t="inlineStr">
        <is>
          <t>€</t>
        </is>
      </c>
    </row>
    <row r="2044" ht="15" customHeight="1" s="389">
      <c r="A2044" s="737" t="n"/>
      <c r="B2044" s="655" t="inlineStr">
        <is>
          <t>-</t>
        </is>
      </c>
      <c r="C2044" s="388">
        <f>IF(Extractions!J319&lt;&gt;0,Extractions!C319,"")</f>
        <v/>
      </c>
      <c r="D2044" s="388" t="inlineStr">
        <is>
          <t>Taux PAS =</t>
        </is>
      </c>
      <c r="E2044" s="743">
        <f>IF(C2044&lt;&gt;"",Extractions!I319,"")</f>
        <v/>
      </c>
      <c r="F2044" s="388" t="inlineStr">
        <is>
          <t>%      soit</t>
        </is>
      </c>
      <c r="G2044" s="388">
        <f>IF(C2044&lt;&gt;"",Extractions!J319,"")</f>
        <v/>
      </c>
      <c r="H2044" s="388" t="inlineStr">
        <is>
          <t>€</t>
        </is>
      </c>
    </row>
    <row r="2045" ht="15" customHeight="1" s="389">
      <c r="A2045" s="737" t="n"/>
      <c r="B2045" s="655" t="inlineStr">
        <is>
          <t>-</t>
        </is>
      </c>
      <c r="C2045" s="388">
        <f>IF(Extractions!J320&lt;&gt;0,Extractions!C320,"")</f>
        <v/>
      </c>
      <c r="D2045" s="388" t="inlineStr">
        <is>
          <t>Taux PAS =</t>
        </is>
      </c>
      <c r="E2045" s="743">
        <f>IF(C2045&lt;&gt;"",Extractions!I320,"")</f>
        <v/>
      </c>
      <c r="F2045" s="388" t="inlineStr">
        <is>
          <t>%      soit</t>
        </is>
      </c>
      <c r="G2045" s="388">
        <f>IF(C2045&lt;&gt;"",Extractions!J320,"")</f>
        <v/>
      </c>
      <c r="H2045" s="388" t="inlineStr">
        <is>
          <t>€</t>
        </is>
      </c>
    </row>
    <row r="2046" ht="15" customHeight="1" s="389">
      <c r="A2046" s="737" t="n"/>
      <c r="B2046" s="655" t="inlineStr">
        <is>
          <t>-</t>
        </is>
      </c>
      <c r="C2046" s="388">
        <f>IF(Extractions!J321&lt;&gt;0,Extractions!C321,"")</f>
        <v/>
      </c>
      <c r="D2046" s="388" t="inlineStr">
        <is>
          <t>Taux PAS =</t>
        </is>
      </c>
      <c r="E2046" s="743">
        <f>IF(C2046&lt;&gt;"",Extractions!I321,"")</f>
        <v/>
      </c>
      <c r="F2046" s="388" t="inlineStr">
        <is>
          <t>%      soit</t>
        </is>
      </c>
      <c r="G2046" s="388">
        <f>IF(C2046&lt;&gt;"",Extractions!J321,"")</f>
        <v/>
      </c>
      <c r="H2046" s="388" t="inlineStr">
        <is>
          <t>€</t>
        </is>
      </c>
    </row>
    <row r="2047" ht="15" customHeight="1" s="389">
      <c r="A2047" s="737" t="n"/>
      <c r="B2047" s="655" t="inlineStr">
        <is>
          <t>-</t>
        </is>
      </c>
      <c r="C2047" s="388">
        <f>IF(Extractions!J322&lt;&gt;0,Extractions!C322,"")</f>
        <v/>
      </c>
      <c r="D2047" s="388" t="inlineStr">
        <is>
          <t>Taux PAS =</t>
        </is>
      </c>
      <c r="E2047" s="743">
        <f>IF(C2047&lt;&gt;"",Extractions!I322,"")</f>
        <v/>
      </c>
      <c r="F2047" s="388" t="inlineStr">
        <is>
          <t>%      soit</t>
        </is>
      </c>
      <c r="G2047" s="388">
        <f>IF(C2047&lt;&gt;"",Extractions!J322,"")</f>
        <v/>
      </c>
      <c r="H2047" s="388" t="inlineStr">
        <is>
          <t>€</t>
        </is>
      </c>
    </row>
    <row r="2048" ht="15" customHeight="1" s="389">
      <c r="A2048" s="737" t="n"/>
      <c r="B2048" s="655" t="inlineStr">
        <is>
          <t>-</t>
        </is>
      </c>
      <c r="C2048" s="388">
        <f>IF(Extractions!J323&lt;&gt;0,Extractions!C323,"")</f>
        <v/>
      </c>
      <c r="D2048" s="388" t="inlineStr">
        <is>
          <t>Taux PAS =</t>
        </is>
      </c>
      <c r="E2048" s="743">
        <f>IF(C2048&lt;&gt;"",Extractions!I323,"")</f>
        <v/>
      </c>
      <c r="F2048" s="388" t="inlineStr">
        <is>
          <t>%      soit</t>
        </is>
      </c>
      <c r="G2048" s="388">
        <f>IF(C2048&lt;&gt;"",Extractions!J323,"")</f>
        <v/>
      </c>
      <c r="H2048" s="388" t="inlineStr">
        <is>
          <t>€</t>
        </is>
      </c>
    </row>
    <row r="2049" ht="15" customHeight="1" s="389">
      <c r="A2049" s="737" t="n"/>
      <c r="B2049" s="655" t="inlineStr">
        <is>
          <t>-</t>
        </is>
      </c>
      <c r="C2049" s="388">
        <f>IF(Extractions!J324&lt;&gt;0,Extractions!C324,"")</f>
        <v/>
      </c>
      <c r="D2049" s="388" t="inlineStr">
        <is>
          <t>Taux PAS =</t>
        </is>
      </c>
      <c r="E2049" s="743">
        <f>IF(C2049&lt;&gt;"",Extractions!I324,"")</f>
        <v/>
      </c>
      <c r="F2049" s="388" t="inlineStr">
        <is>
          <t>%      soit</t>
        </is>
      </c>
      <c r="G2049" s="388">
        <f>IF(C2049&lt;&gt;"",Extractions!J324,"")</f>
        <v/>
      </c>
      <c r="H2049" s="388" t="inlineStr">
        <is>
          <t>€</t>
        </is>
      </c>
    </row>
    <row r="2050" ht="15" customHeight="1" s="389">
      <c r="A2050" s="737" t="n"/>
      <c r="B2050" s="655" t="inlineStr">
        <is>
          <t>-</t>
        </is>
      </c>
      <c r="C2050" s="388">
        <f>IF(Extractions!J325&lt;&gt;0,Extractions!C325,"")</f>
        <v/>
      </c>
      <c r="D2050" s="388" t="inlineStr">
        <is>
          <t>Taux PAS =</t>
        </is>
      </c>
      <c r="E2050" s="743">
        <f>IF(C2050&lt;&gt;"",Extractions!I325,"")</f>
        <v/>
      </c>
      <c r="F2050" s="388" t="inlineStr">
        <is>
          <t>%      soit</t>
        </is>
      </c>
      <c r="G2050" s="388">
        <f>IF(C2050&lt;&gt;"",Extractions!J325,"")</f>
        <v/>
      </c>
      <c r="H2050" s="388" t="inlineStr">
        <is>
          <t>€</t>
        </is>
      </c>
    </row>
    <row r="2051" ht="15" customHeight="1" s="389">
      <c r="A2051" s="737" t="n"/>
      <c r="B2051" s="655" t="inlineStr">
        <is>
          <t>-</t>
        </is>
      </c>
      <c r="C2051" s="388">
        <f>IF(Extractions!J326&lt;&gt;0,Extractions!C326,"")</f>
        <v/>
      </c>
      <c r="D2051" s="388" t="inlineStr">
        <is>
          <t>Taux PAS =</t>
        </is>
      </c>
      <c r="E2051" s="743">
        <f>IF(C2051&lt;&gt;"",Extractions!I326,"")</f>
        <v/>
      </c>
      <c r="F2051" s="388" t="inlineStr">
        <is>
          <t>%      soit</t>
        </is>
      </c>
      <c r="G2051" s="388">
        <f>IF(C2051&lt;&gt;"",Extractions!J326,"")</f>
        <v/>
      </c>
      <c r="H2051" s="388" t="inlineStr">
        <is>
          <t>€</t>
        </is>
      </c>
    </row>
    <row r="2052" ht="15" customHeight="1" s="389">
      <c r="A2052" s="737" t="n"/>
      <c r="B2052" s="655" t="inlineStr">
        <is>
          <t>-</t>
        </is>
      </c>
      <c r="C2052" s="388">
        <f>IF(Extractions!J327&lt;&gt;0,Extractions!C327,"")</f>
        <v/>
      </c>
      <c r="D2052" s="388" t="inlineStr">
        <is>
          <t>Taux PAS =</t>
        </is>
      </c>
      <c r="E2052" s="743">
        <f>IF(C2052&lt;&gt;"",Extractions!I327,"")</f>
        <v/>
      </c>
      <c r="F2052" s="388" t="inlineStr">
        <is>
          <t>%      soit</t>
        </is>
      </c>
      <c r="G2052" s="388">
        <f>IF(C2052&lt;&gt;"",Extractions!J327,"")</f>
        <v/>
      </c>
      <c r="H2052" s="388" t="inlineStr">
        <is>
          <t>€</t>
        </is>
      </c>
    </row>
    <row r="2053" ht="15" customHeight="1" s="389">
      <c r="A2053" s="737" t="n"/>
      <c r="B2053" s="655" t="inlineStr">
        <is>
          <t>-</t>
        </is>
      </c>
      <c r="C2053" s="388">
        <f>IF(Extractions!J328&lt;&gt;0,Extractions!C328,"")</f>
        <v/>
      </c>
      <c r="D2053" s="388" t="inlineStr">
        <is>
          <t>Taux PAS =</t>
        </is>
      </c>
      <c r="E2053" s="743">
        <f>IF(C2053&lt;&gt;"",Extractions!I328,"")</f>
        <v/>
      </c>
      <c r="F2053" s="388" t="inlineStr">
        <is>
          <t>%      soit</t>
        </is>
      </c>
      <c r="G2053" s="388">
        <f>IF(C2053&lt;&gt;"",Extractions!J328,"")</f>
        <v/>
      </c>
      <c r="H2053" s="388" t="inlineStr">
        <is>
          <t>€</t>
        </is>
      </c>
    </row>
    <row r="2054" ht="15" customHeight="1" s="389">
      <c r="A2054" s="737" t="n"/>
      <c r="B2054" s="655" t="inlineStr">
        <is>
          <t>-</t>
        </is>
      </c>
      <c r="C2054" s="388">
        <f>IF(Extractions!J329&lt;&gt;0,Extractions!C329,"")</f>
        <v/>
      </c>
      <c r="D2054" s="388" t="inlineStr">
        <is>
          <t>Taux PAS =</t>
        </is>
      </c>
      <c r="E2054" s="743">
        <f>IF(C2054&lt;&gt;"",Extractions!I329,"")</f>
        <v/>
      </c>
      <c r="F2054" s="388" t="inlineStr">
        <is>
          <t>%      soit</t>
        </is>
      </c>
      <c r="G2054" s="388">
        <f>IF(C2054&lt;&gt;"",Extractions!J329,"")</f>
        <v/>
      </c>
      <c r="H2054" s="388" t="inlineStr">
        <is>
          <t>€</t>
        </is>
      </c>
    </row>
    <row r="2055" ht="15" customHeight="1" s="389">
      <c r="A2055" s="737" t="n"/>
      <c r="B2055" s="655" t="inlineStr">
        <is>
          <t>-</t>
        </is>
      </c>
      <c r="C2055" s="388">
        <f>IF(Extractions!J330&lt;&gt;0,Extractions!C330,"")</f>
        <v/>
      </c>
      <c r="D2055" s="388" t="inlineStr">
        <is>
          <t>Taux PAS =</t>
        </is>
      </c>
      <c r="E2055" s="743">
        <f>IF(C2055&lt;&gt;"",Extractions!I330,"")</f>
        <v/>
      </c>
      <c r="F2055" s="388" t="inlineStr">
        <is>
          <t>%      soit</t>
        </is>
      </c>
      <c r="G2055" s="388">
        <f>IF(C2055&lt;&gt;"",Extractions!J330,"")</f>
        <v/>
      </c>
      <c r="H2055" s="388" t="inlineStr">
        <is>
          <t>€</t>
        </is>
      </c>
    </row>
    <row r="2056" ht="15" customHeight="1" s="389">
      <c r="A2056" s="737" t="n"/>
      <c r="B2056" s="655" t="inlineStr">
        <is>
          <t>-</t>
        </is>
      </c>
      <c r="C2056" s="388">
        <f>IF(Extractions!J331&lt;&gt;0,Extractions!C331,"")</f>
        <v/>
      </c>
      <c r="D2056" s="388" t="inlineStr">
        <is>
          <t>Taux PAS =</t>
        </is>
      </c>
      <c r="E2056" s="743">
        <f>IF(C2056&lt;&gt;"",Extractions!I331,"")</f>
        <v/>
      </c>
      <c r="F2056" s="388" t="inlineStr">
        <is>
          <t>%      soit</t>
        </is>
      </c>
      <c r="G2056" s="388">
        <f>IF(C2056&lt;&gt;"",Extractions!J331,"")</f>
        <v/>
      </c>
      <c r="H2056" s="388" t="inlineStr">
        <is>
          <t>€</t>
        </is>
      </c>
    </row>
    <row r="2057" ht="15" customHeight="1" s="389">
      <c r="A2057" s="737" t="n"/>
      <c r="B2057" s="655" t="inlineStr">
        <is>
          <t>-</t>
        </is>
      </c>
      <c r="C2057" s="388">
        <f>IF(Extractions!J332&lt;&gt;0,Extractions!C332,"")</f>
        <v/>
      </c>
      <c r="D2057" s="388" t="inlineStr">
        <is>
          <t>Taux PAS =</t>
        </is>
      </c>
      <c r="E2057" s="743">
        <f>IF(C2057&lt;&gt;"",Extractions!I332,"")</f>
        <v/>
      </c>
      <c r="F2057" s="388" t="inlineStr">
        <is>
          <t>%      soit</t>
        </is>
      </c>
      <c r="G2057" s="388">
        <f>IF(C2057&lt;&gt;"",Extractions!J332,"")</f>
        <v/>
      </c>
      <c r="H2057" s="388" t="inlineStr">
        <is>
          <t>€</t>
        </is>
      </c>
    </row>
    <row r="2058" ht="15" customHeight="1" s="389">
      <c r="A2058" s="737" t="n"/>
      <c r="B2058" s="655" t="inlineStr">
        <is>
          <t>-</t>
        </is>
      </c>
      <c r="C2058" s="388">
        <f>IF(Extractions!J333&lt;&gt;0,Extractions!C333,"")</f>
        <v/>
      </c>
      <c r="D2058" s="388" t="inlineStr">
        <is>
          <t>Taux PAS =</t>
        </is>
      </c>
      <c r="E2058" s="743">
        <f>IF(C2058&lt;&gt;"",Extractions!I333,"")</f>
        <v/>
      </c>
      <c r="F2058" s="388" t="inlineStr">
        <is>
          <t>%      soit</t>
        </is>
      </c>
      <c r="G2058" s="388">
        <f>IF(C2058&lt;&gt;"",Extractions!J333,"")</f>
        <v/>
      </c>
      <c r="H2058" s="388" t="inlineStr">
        <is>
          <t>€</t>
        </is>
      </c>
    </row>
    <row r="2059" ht="15" customHeight="1" s="389">
      <c r="A2059" s="737" t="n"/>
      <c r="B2059" s="655" t="inlineStr">
        <is>
          <t>-</t>
        </is>
      </c>
      <c r="C2059" s="388">
        <f>IF(Extractions!J334&lt;&gt;0,Extractions!C334,"")</f>
        <v/>
      </c>
      <c r="D2059" s="388" t="inlineStr">
        <is>
          <t>Taux PAS =</t>
        </is>
      </c>
      <c r="E2059" s="743">
        <f>IF(C2059&lt;&gt;"",Extractions!I334,"")</f>
        <v/>
      </c>
      <c r="F2059" s="388" t="inlineStr">
        <is>
          <t>%      soit</t>
        </is>
      </c>
      <c r="G2059" s="388">
        <f>IF(C2059&lt;&gt;"",Extractions!J334,"")</f>
        <v/>
      </c>
      <c r="H2059" s="388" t="inlineStr">
        <is>
          <t>€</t>
        </is>
      </c>
    </row>
    <row r="2060" ht="15" customHeight="1" s="389">
      <c r="A2060" s="737" t="n"/>
      <c r="B2060" s="655" t="inlineStr">
        <is>
          <t>-</t>
        </is>
      </c>
      <c r="C2060" s="388">
        <f>IF(Extractions!J335&lt;&gt;0,Extractions!C335,"")</f>
        <v/>
      </c>
      <c r="D2060" s="388" t="inlineStr">
        <is>
          <t>Taux PAS =</t>
        </is>
      </c>
      <c r="E2060" s="743">
        <f>IF(C2060&lt;&gt;"",Extractions!I335,"")</f>
        <v/>
      </c>
      <c r="F2060" s="388" t="inlineStr">
        <is>
          <t>%      soit</t>
        </is>
      </c>
      <c r="G2060" s="388">
        <f>IF(C2060&lt;&gt;"",Extractions!J335,"")</f>
        <v/>
      </c>
      <c r="H2060" s="388" t="inlineStr">
        <is>
          <t>€</t>
        </is>
      </c>
    </row>
    <row r="2061" ht="15" customHeight="1" s="389">
      <c r="A2061" s="737" t="n"/>
      <c r="B2061" s="655" t="inlineStr">
        <is>
          <t>-</t>
        </is>
      </c>
      <c r="C2061" s="388">
        <f>IF(Extractions!J336&lt;&gt;0,Extractions!C336,"")</f>
        <v/>
      </c>
      <c r="D2061" s="388" t="inlineStr">
        <is>
          <t>Taux PAS =</t>
        </is>
      </c>
      <c r="E2061" s="743">
        <f>IF(C2061&lt;&gt;"",Extractions!I336,"")</f>
        <v/>
      </c>
      <c r="F2061" s="388" t="inlineStr">
        <is>
          <t>%      soit</t>
        </is>
      </c>
      <c r="G2061" s="388">
        <f>IF(C2061&lt;&gt;"",Extractions!J336,"")</f>
        <v/>
      </c>
      <c r="H2061" s="388" t="inlineStr">
        <is>
          <t>€</t>
        </is>
      </c>
    </row>
    <row r="2062" ht="15" customHeight="1" s="389">
      <c r="A2062" s="737" t="n"/>
      <c r="B2062" s="655" t="inlineStr">
        <is>
          <t>-</t>
        </is>
      </c>
      <c r="C2062" s="388">
        <f>IF(Extractions!J337&lt;&gt;0,Extractions!C337,"")</f>
        <v/>
      </c>
      <c r="D2062" s="388" t="inlineStr">
        <is>
          <t>Taux PAS =</t>
        </is>
      </c>
      <c r="E2062" s="743">
        <f>IF(C2062&lt;&gt;"",Extractions!I337,"")</f>
        <v/>
      </c>
      <c r="F2062" s="388" t="inlineStr">
        <is>
          <t>%      soit</t>
        </is>
      </c>
      <c r="G2062" s="388">
        <f>IF(C2062&lt;&gt;"",Extractions!J337,"")</f>
        <v/>
      </c>
      <c r="H2062" s="388" t="inlineStr">
        <is>
          <t>€</t>
        </is>
      </c>
    </row>
    <row r="2063" ht="15" customHeight="1" s="389">
      <c r="A2063" s="737" t="n"/>
      <c r="B2063" s="655" t="inlineStr">
        <is>
          <t>-</t>
        </is>
      </c>
      <c r="C2063" s="388">
        <f>IF(Extractions!J338&lt;&gt;0,Extractions!C338,"")</f>
        <v/>
      </c>
      <c r="D2063" s="388" t="inlineStr">
        <is>
          <t>Taux PAS =</t>
        </is>
      </c>
      <c r="E2063" s="743">
        <f>IF(C2063&lt;&gt;"",Extractions!I338,"")</f>
        <v/>
      </c>
      <c r="F2063" s="388" t="inlineStr">
        <is>
          <t>%      soit</t>
        </is>
      </c>
      <c r="G2063" s="388">
        <f>IF(C2063&lt;&gt;"",Extractions!J338,"")</f>
        <v/>
      </c>
      <c r="H2063" s="388" t="inlineStr">
        <is>
          <t>€</t>
        </is>
      </c>
    </row>
    <row r="2064" ht="15" customHeight="1" s="389">
      <c r="A2064" s="737" t="n"/>
      <c r="B2064" s="655" t="inlineStr">
        <is>
          <t>-</t>
        </is>
      </c>
      <c r="C2064" s="388">
        <f>IF(Extractions!J339&lt;&gt;0,Extractions!C339,"")</f>
        <v/>
      </c>
      <c r="D2064" s="388" t="inlineStr">
        <is>
          <t>Taux PAS =</t>
        </is>
      </c>
      <c r="E2064" s="743">
        <f>IF(C2064&lt;&gt;"",Extractions!I339,"")</f>
        <v/>
      </c>
      <c r="F2064" s="388" t="inlineStr">
        <is>
          <t>%      soit</t>
        </is>
      </c>
      <c r="G2064" s="388">
        <f>IF(C2064&lt;&gt;"",Extractions!J339,"")</f>
        <v/>
      </c>
      <c r="H2064" s="388" t="inlineStr">
        <is>
          <t>€</t>
        </is>
      </c>
    </row>
    <row r="2065" ht="15" customHeight="1" s="389">
      <c r="A2065" s="737" t="n"/>
      <c r="B2065" s="655" t="inlineStr">
        <is>
          <t>-</t>
        </is>
      </c>
      <c r="C2065" s="388">
        <f>IF(Extractions!J340&lt;&gt;0,Extractions!C340,"")</f>
        <v/>
      </c>
      <c r="D2065" s="388" t="inlineStr">
        <is>
          <t>Taux PAS =</t>
        </is>
      </c>
      <c r="E2065" s="743">
        <f>IF(C2065&lt;&gt;"",Extractions!I340,"")</f>
        <v/>
      </c>
      <c r="F2065" s="388" t="inlineStr">
        <is>
          <t>%      soit</t>
        </is>
      </c>
      <c r="G2065" s="388">
        <f>IF(C2065&lt;&gt;"",Extractions!J340,"")</f>
        <v/>
      </c>
      <c r="H2065" s="388" t="inlineStr">
        <is>
          <t>€</t>
        </is>
      </c>
    </row>
    <row r="2066" ht="15" customHeight="1" s="389">
      <c r="A2066" s="737" t="n"/>
      <c r="B2066" s="655" t="inlineStr">
        <is>
          <t>-</t>
        </is>
      </c>
      <c r="C2066" s="388">
        <f>IF(Extractions!J341&lt;&gt;0,Extractions!C341,"")</f>
        <v/>
      </c>
      <c r="D2066" s="388" t="inlineStr">
        <is>
          <t>Taux PAS =</t>
        </is>
      </c>
      <c r="E2066" s="743">
        <f>IF(C2066&lt;&gt;"",Extractions!I341,"")</f>
        <v/>
      </c>
      <c r="F2066" s="388" t="inlineStr">
        <is>
          <t>%      soit</t>
        </is>
      </c>
      <c r="G2066" s="388">
        <f>IF(C2066&lt;&gt;"",Extractions!J341,"")</f>
        <v/>
      </c>
      <c r="H2066" s="388" t="inlineStr">
        <is>
          <t>€</t>
        </is>
      </c>
    </row>
    <row r="2067" ht="15" customHeight="1" s="389">
      <c r="A2067" s="737" t="n"/>
      <c r="B2067" s="655" t="inlineStr">
        <is>
          <t>-</t>
        </is>
      </c>
      <c r="C2067" s="388">
        <f>IF(Extractions!J342&lt;&gt;0,Extractions!C342,"")</f>
        <v/>
      </c>
      <c r="D2067" s="388" t="inlineStr">
        <is>
          <t>Taux PAS =</t>
        </is>
      </c>
      <c r="E2067" s="743">
        <f>IF(C2067&lt;&gt;"",Extractions!I342,"")</f>
        <v/>
      </c>
      <c r="F2067" s="388" t="inlineStr">
        <is>
          <t>%      soit</t>
        </is>
      </c>
      <c r="G2067" s="388">
        <f>IF(C2067&lt;&gt;"",Extractions!J342,"")</f>
        <v/>
      </c>
      <c r="H2067" s="388" t="inlineStr">
        <is>
          <t>€</t>
        </is>
      </c>
    </row>
    <row r="2068" ht="15" customHeight="1" s="389">
      <c r="A2068" s="737" t="n"/>
      <c r="B2068" s="655" t="inlineStr">
        <is>
          <t>-</t>
        </is>
      </c>
      <c r="C2068" s="388">
        <f>IF(Extractions!J343&lt;&gt;0,Extractions!C343,"")</f>
        <v/>
      </c>
      <c r="D2068" s="388" t="inlineStr">
        <is>
          <t>Taux PAS =</t>
        </is>
      </c>
      <c r="E2068" s="743">
        <f>IF(C2068&lt;&gt;"",Extractions!I343,"")</f>
        <v/>
      </c>
      <c r="F2068" s="388" t="inlineStr">
        <is>
          <t>%      soit</t>
        </is>
      </c>
      <c r="G2068" s="388">
        <f>IF(C2068&lt;&gt;"",Extractions!J343,"")</f>
        <v/>
      </c>
      <c r="H2068" s="388" t="inlineStr">
        <is>
          <t>€</t>
        </is>
      </c>
    </row>
    <row r="2069" ht="15" customHeight="1" s="389">
      <c r="A2069" s="737" t="n"/>
      <c r="B2069" s="655" t="inlineStr">
        <is>
          <t>-</t>
        </is>
      </c>
      <c r="C2069" s="388">
        <f>IF(Extractions!J344&lt;&gt;0,Extractions!C344,"")</f>
        <v/>
      </c>
      <c r="D2069" s="388" t="inlineStr">
        <is>
          <t>Taux PAS =</t>
        </is>
      </c>
      <c r="E2069" s="743">
        <f>IF(C2069&lt;&gt;"",Extractions!I344,"")</f>
        <v/>
      </c>
      <c r="F2069" s="388" t="inlineStr">
        <is>
          <t>%      soit</t>
        </is>
      </c>
      <c r="G2069" s="388">
        <f>IF(C2069&lt;&gt;"",Extractions!J344,"")</f>
        <v/>
      </c>
      <c r="H2069" s="388" t="inlineStr">
        <is>
          <t>€</t>
        </is>
      </c>
    </row>
    <row r="2070" ht="15" customHeight="1" s="389">
      <c r="A2070" s="737" t="n"/>
      <c r="B2070" s="655" t="inlineStr">
        <is>
          <t>-</t>
        </is>
      </c>
      <c r="C2070" s="388">
        <f>IF(Extractions!J345&lt;&gt;0,Extractions!C345,"")</f>
        <v/>
      </c>
      <c r="D2070" s="388" t="inlineStr">
        <is>
          <t>Taux PAS =</t>
        </is>
      </c>
      <c r="E2070" s="743">
        <f>IF(C2070&lt;&gt;"",Extractions!I345,"")</f>
        <v/>
      </c>
      <c r="F2070" s="388" t="inlineStr">
        <is>
          <t>%      soit</t>
        </is>
      </c>
      <c r="G2070" s="388">
        <f>IF(C2070&lt;&gt;"",Extractions!J345,"")</f>
        <v/>
      </c>
      <c r="H2070" s="388" t="inlineStr">
        <is>
          <t>€</t>
        </is>
      </c>
    </row>
    <row r="2071" ht="15" customHeight="1" s="389">
      <c r="A2071" s="737" t="n"/>
      <c r="B2071" s="655" t="inlineStr">
        <is>
          <t>-</t>
        </is>
      </c>
      <c r="C2071" s="388">
        <f>IF(Extractions!J346&lt;&gt;0,Extractions!C346,"")</f>
        <v/>
      </c>
      <c r="D2071" s="388" t="inlineStr">
        <is>
          <t>Taux PAS =</t>
        </is>
      </c>
      <c r="E2071" s="743">
        <f>IF(C2071&lt;&gt;"",Extractions!I346,"")</f>
        <v/>
      </c>
      <c r="F2071" s="388" t="inlineStr">
        <is>
          <t>%      soit</t>
        </is>
      </c>
      <c r="G2071" s="388">
        <f>IF(C2071&lt;&gt;"",Extractions!J346,"")</f>
        <v/>
      </c>
      <c r="H2071" s="388" t="inlineStr">
        <is>
          <t>€</t>
        </is>
      </c>
    </row>
    <row r="2072" ht="15" customHeight="1" s="389">
      <c r="A2072" s="737" t="n"/>
      <c r="B2072" s="655" t="inlineStr">
        <is>
          <t>-</t>
        </is>
      </c>
      <c r="C2072" s="388">
        <f>IF(Extractions!J347&lt;&gt;0,Extractions!C347,"")</f>
        <v/>
      </c>
      <c r="D2072" s="388" t="inlineStr">
        <is>
          <t>Taux PAS =</t>
        </is>
      </c>
      <c r="E2072" s="743">
        <f>IF(C2072&lt;&gt;"",Extractions!I347,"")</f>
        <v/>
      </c>
      <c r="F2072" s="388" t="inlineStr">
        <is>
          <t>%      soit</t>
        </is>
      </c>
      <c r="G2072" s="388">
        <f>IF(C2072&lt;&gt;"",Extractions!J347,"")</f>
        <v/>
      </c>
      <c r="H2072" s="388" t="inlineStr">
        <is>
          <t>€</t>
        </is>
      </c>
    </row>
    <row r="2073" ht="15" customHeight="1" s="389">
      <c r="A2073" s="737" t="n"/>
      <c r="B2073" s="655" t="inlineStr">
        <is>
          <t>-</t>
        </is>
      </c>
      <c r="C2073" s="388">
        <f>IF(Extractions!J348&lt;&gt;0,Extractions!C348,"")</f>
        <v/>
      </c>
      <c r="D2073" s="388" t="inlineStr">
        <is>
          <t>Taux PAS =</t>
        </is>
      </c>
      <c r="E2073" s="743">
        <f>IF(C2073&lt;&gt;"",Extractions!I348,"")</f>
        <v/>
      </c>
      <c r="F2073" s="388" t="inlineStr">
        <is>
          <t>%      soit</t>
        </is>
      </c>
      <c r="G2073" s="388">
        <f>IF(C2073&lt;&gt;"",Extractions!J348,"")</f>
        <v/>
      </c>
      <c r="H2073" s="388" t="inlineStr">
        <is>
          <t>€</t>
        </is>
      </c>
    </row>
    <row r="2074" ht="15" customHeight="1" s="389">
      <c r="A2074" s="737" t="n"/>
      <c r="B2074" s="655" t="inlineStr">
        <is>
          <t>-</t>
        </is>
      </c>
      <c r="C2074" s="388">
        <f>IF(Extractions!J349&lt;&gt;0,Extractions!C349,"")</f>
        <v/>
      </c>
      <c r="D2074" s="388" t="inlineStr">
        <is>
          <t>Taux PAS =</t>
        </is>
      </c>
      <c r="E2074" s="743">
        <f>IF(C2074&lt;&gt;"",Extractions!I349,"")</f>
        <v/>
      </c>
      <c r="F2074" s="388" t="inlineStr">
        <is>
          <t>%      soit</t>
        </is>
      </c>
      <c r="G2074" s="388">
        <f>IF(C2074&lt;&gt;"",Extractions!J349,"")</f>
        <v/>
      </c>
      <c r="H2074" s="388" t="inlineStr">
        <is>
          <t>€</t>
        </is>
      </c>
    </row>
    <row r="2075" ht="15" customHeight="1" s="389">
      <c r="A2075" s="737" t="n"/>
      <c r="B2075" s="655" t="inlineStr">
        <is>
          <t>-</t>
        </is>
      </c>
      <c r="C2075" s="388">
        <f>IF(Extractions!J350&lt;&gt;0,Extractions!C350,"")</f>
        <v/>
      </c>
      <c r="D2075" s="388" t="inlineStr">
        <is>
          <t>Taux PAS =</t>
        </is>
      </c>
      <c r="E2075" s="743">
        <f>IF(C2075&lt;&gt;"",Extractions!I350,"")</f>
        <v/>
      </c>
      <c r="F2075" s="388" t="inlineStr">
        <is>
          <t>%      soit</t>
        </is>
      </c>
      <c r="G2075" s="388">
        <f>IF(C2075&lt;&gt;"",Extractions!J350,"")</f>
        <v/>
      </c>
      <c r="H2075" s="388" t="inlineStr">
        <is>
          <t>€</t>
        </is>
      </c>
    </row>
    <row r="2076" ht="15" customHeight="1" s="389">
      <c r="A2076" s="737" t="n"/>
      <c r="B2076" s="655" t="inlineStr">
        <is>
          <t>-</t>
        </is>
      </c>
      <c r="C2076" s="388">
        <f>IF(Extractions!J351&lt;&gt;0,Extractions!C351,"")</f>
        <v/>
      </c>
      <c r="D2076" s="388" t="inlineStr">
        <is>
          <t>Taux PAS =</t>
        </is>
      </c>
      <c r="E2076" s="743">
        <f>IF(C2076&lt;&gt;"",Extractions!I351,"")</f>
        <v/>
      </c>
      <c r="F2076" s="388" t="inlineStr">
        <is>
          <t>%      soit</t>
        </is>
      </c>
      <c r="G2076" s="388">
        <f>IF(C2076&lt;&gt;"",Extractions!J351,"")</f>
        <v/>
      </c>
      <c r="H2076" s="388" t="inlineStr">
        <is>
          <t>€</t>
        </is>
      </c>
    </row>
    <row r="2077" ht="15" customHeight="1" s="389">
      <c r="A2077" s="737" t="n"/>
      <c r="B2077" s="655" t="inlineStr">
        <is>
          <t>-</t>
        </is>
      </c>
      <c r="C2077" s="388">
        <f>IF(Extractions!J352&lt;&gt;0,Extractions!C352,"")</f>
        <v/>
      </c>
      <c r="D2077" s="388" t="inlineStr">
        <is>
          <t>Taux PAS =</t>
        </is>
      </c>
      <c r="E2077" s="743">
        <f>IF(C2077&lt;&gt;"",Extractions!I352,"")</f>
        <v/>
      </c>
      <c r="F2077" s="388" t="inlineStr">
        <is>
          <t>%      soit</t>
        </is>
      </c>
      <c r="G2077" s="388">
        <f>IF(C2077&lt;&gt;"",Extractions!J352,"")</f>
        <v/>
      </c>
      <c r="H2077" s="388" t="inlineStr">
        <is>
          <t>€</t>
        </is>
      </c>
    </row>
    <row r="2078" ht="15" customHeight="1" s="389">
      <c r="A2078" s="737" t="n"/>
      <c r="B2078" s="655" t="inlineStr">
        <is>
          <t>-</t>
        </is>
      </c>
      <c r="C2078" s="388">
        <f>IF(Extractions!J353&lt;&gt;0,Extractions!C353,"")</f>
        <v/>
      </c>
      <c r="D2078" s="388" t="inlineStr">
        <is>
          <t>Taux PAS =</t>
        </is>
      </c>
      <c r="E2078" s="743">
        <f>IF(C2078&lt;&gt;"",Extractions!I353,"")</f>
        <v/>
      </c>
      <c r="F2078" s="388" t="inlineStr">
        <is>
          <t>%      soit</t>
        </is>
      </c>
      <c r="G2078" s="388">
        <f>IF(C2078&lt;&gt;"",Extractions!J353,"")</f>
        <v/>
      </c>
      <c r="H2078" s="388" t="inlineStr">
        <is>
          <t>€</t>
        </is>
      </c>
    </row>
    <row r="2079" ht="15" customHeight="1" s="389">
      <c r="A2079" s="737" t="n"/>
      <c r="B2079" s="655" t="inlineStr">
        <is>
          <t>-</t>
        </is>
      </c>
      <c r="C2079" s="388">
        <f>IF(Extractions!J354&lt;&gt;0,Extractions!C354,"")</f>
        <v/>
      </c>
      <c r="D2079" s="388" t="inlineStr">
        <is>
          <t>Taux PAS =</t>
        </is>
      </c>
      <c r="E2079" s="743">
        <f>IF(C2079&lt;&gt;"",Extractions!I354,"")</f>
        <v/>
      </c>
      <c r="F2079" s="388" t="inlineStr">
        <is>
          <t>%      soit</t>
        </is>
      </c>
      <c r="G2079" s="388">
        <f>IF(C2079&lt;&gt;"",Extractions!J354,"")</f>
        <v/>
      </c>
      <c r="H2079" s="388" t="inlineStr">
        <is>
          <t>€</t>
        </is>
      </c>
    </row>
    <row r="2080" ht="15" customHeight="1" s="389">
      <c r="A2080" s="737" t="n"/>
      <c r="B2080" s="655" t="inlineStr">
        <is>
          <t>-</t>
        </is>
      </c>
      <c r="C2080" s="388">
        <f>IF(Extractions!J355&lt;&gt;0,Extractions!C355,"")</f>
        <v/>
      </c>
      <c r="D2080" s="388" t="inlineStr">
        <is>
          <t>Taux PAS =</t>
        </is>
      </c>
      <c r="E2080" s="743">
        <f>IF(C2080&lt;&gt;"",Extractions!I355,"")</f>
        <v/>
      </c>
      <c r="F2080" s="388" t="inlineStr">
        <is>
          <t>%      soit</t>
        </is>
      </c>
      <c r="G2080" s="388">
        <f>IF(C2080&lt;&gt;"",Extractions!J355,"")</f>
        <v/>
      </c>
      <c r="H2080" s="388" t="inlineStr">
        <is>
          <t>€</t>
        </is>
      </c>
    </row>
    <row r="2081" ht="15" customHeight="1" s="389">
      <c r="A2081" s="737" t="n"/>
      <c r="B2081" s="655" t="inlineStr">
        <is>
          <t>-</t>
        </is>
      </c>
      <c r="C2081" s="388">
        <f>IF(Extractions!J356&lt;&gt;0,Extractions!C356,"")</f>
        <v/>
      </c>
      <c r="D2081" s="388" t="inlineStr">
        <is>
          <t>Taux PAS =</t>
        </is>
      </c>
      <c r="E2081" s="743">
        <f>IF(C2081&lt;&gt;"",Extractions!I356,"")</f>
        <v/>
      </c>
      <c r="F2081" s="388" t="inlineStr">
        <is>
          <t>%      soit</t>
        </is>
      </c>
      <c r="G2081" s="388">
        <f>IF(C2081&lt;&gt;"",Extractions!J356,"")</f>
        <v/>
      </c>
      <c r="H2081" s="388" t="inlineStr">
        <is>
          <t>€</t>
        </is>
      </c>
    </row>
    <row r="2082" ht="15" customHeight="1" s="389">
      <c r="A2082" s="737" t="n"/>
      <c r="B2082" s="655" t="inlineStr">
        <is>
          <t>-</t>
        </is>
      </c>
      <c r="C2082" s="388">
        <f>IF(Extractions!J357&lt;&gt;0,Extractions!C357,"")</f>
        <v/>
      </c>
      <c r="D2082" s="388" t="inlineStr">
        <is>
          <t>Taux PAS =</t>
        </is>
      </c>
      <c r="E2082" s="743">
        <f>IF(C2082&lt;&gt;"",Extractions!I357,"")</f>
        <v/>
      </c>
      <c r="F2082" s="388" t="inlineStr">
        <is>
          <t>%      soit</t>
        </is>
      </c>
      <c r="G2082" s="388">
        <f>IF(C2082&lt;&gt;"",Extractions!J357,"")</f>
        <v/>
      </c>
      <c r="H2082" s="388" t="inlineStr">
        <is>
          <t>€</t>
        </is>
      </c>
    </row>
    <row r="2083" ht="15" customHeight="1" s="389">
      <c r="A2083" s="737" t="n"/>
      <c r="B2083" s="655" t="inlineStr">
        <is>
          <t>-</t>
        </is>
      </c>
      <c r="C2083" s="388">
        <f>IF(Extractions!J358&lt;&gt;0,Extractions!C358,"")</f>
        <v/>
      </c>
      <c r="D2083" s="388" t="inlineStr">
        <is>
          <t>Taux PAS =</t>
        </is>
      </c>
      <c r="E2083" s="743">
        <f>IF(C2083&lt;&gt;"",Extractions!I358,"")</f>
        <v/>
      </c>
      <c r="F2083" s="388" t="inlineStr">
        <is>
          <t>%      soit</t>
        </is>
      </c>
      <c r="G2083" s="388">
        <f>IF(C2083&lt;&gt;"",Extractions!J358,"")</f>
        <v/>
      </c>
      <c r="H2083" s="388" t="inlineStr">
        <is>
          <t>€</t>
        </is>
      </c>
    </row>
    <row r="2084" ht="15" customHeight="1" s="389">
      <c r="A2084" s="737" t="n"/>
      <c r="B2084" s="655" t="inlineStr">
        <is>
          <t>-</t>
        </is>
      </c>
      <c r="C2084" s="388">
        <f>IF(Extractions!J359&lt;&gt;0,Extractions!C359,"")</f>
        <v/>
      </c>
      <c r="D2084" s="388" t="inlineStr">
        <is>
          <t>Taux PAS =</t>
        </is>
      </c>
      <c r="E2084" s="743">
        <f>IF(C2084&lt;&gt;"",Extractions!I359,"")</f>
        <v/>
      </c>
      <c r="F2084" s="388" t="inlineStr">
        <is>
          <t>%      soit</t>
        </is>
      </c>
      <c r="G2084" s="388">
        <f>IF(C2084&lt;&gt;"",Extractions!J359,"")</f>
        <v/>
      </c>
      <c r="H2084" s="388" t="inlineStr">
        <is>
          <t>€</t>
        </is>
      </c>
    </row>
    <row r="2085" ht="15" customHeight="1" s="389">
      <c r="A2085" s="737" t="n"/>
      <c r="B2085" s="655" t="inlineStr">
        <is>
          <t>-</t>
        </is>
      </c>
      <c r="C2085" s="388">
        <f>IF(Extractions!J360&lt;&gt;0,Extractions!C360,"")</f>
        <v/>
      </c>
      <c r="D2085" s="388" t="inlineStr">
        <is>
          <t>Taux PAS =</t>
        </is>
      </c>
      <c r="E2085" s="743">
        <f>IF(C2085&lt;&gt;"",Extractions!I360,"")</f>
        <v/>
      </c>
      <c r="F2085" s="388" t="inlineStr">
        <is>
          <t>%      soit</t>
        </is>
      </c>
      <c r="G2085" s="388">
        <f>IF(C2085&lt;&gt;"",Extractions!J360,"")</f>
        <v/>
      </c>
      <c r="H2085" s="388" t="inlineStr">
        <is>
          <t>€</t>
        </is>
      </c>
    </row>
    <row r="2086" ht="15" customHeight="1" s="389">
      <c r="A2086" s="737" t="n"/>
      <c r="B2086" s="655" t="inlineStr">
        <is>
          <t>-</t>
        </is>
      </c>
      <c r="C2086" s="388">
        <f>IF(Extractions!J361&lt;&gt;0,Extractions!C361,"")</f>
        <v/>
      </c>
      <c r="D2086" s="388" t="inlineStr">
        <is>
          <t>Taux PAS =</t>
        </is>
      </c>
      <c r="E2086" s="743">
        <f>IF(C2086&lt;&gt;"",Extractions!I361,"")</f>
        <v/>
      </c>
      <c r="F2086" s="388" t="inlineStr">
        <is>
          <t>%      soit</t>
        </is>
      </c>
      <c r="G2086" s="388">
        <f>IF(C2086&lt;&gt;"",Extractions!J361,"")</f>
        <v/>
      </c>
      <c r="H2086" s="388" t="inlineStr">
        <is>
          <t>€</t>
        </is>
      </c>
    </row>
    <row r="2087" ht="15" customHeight="1" s="389">
      <c r="A2087" s="737" t="n"/>
      <c r="B2087" s="655" t="inlineStr">
        <is>
          <t>-</t>
        </is>
      </c>
      <c r="C2087" s="388">
        <f>IF(Extractions!J362&lt;&gt;0,Extractions!C362,"")</f>
        <v/>
      </c>
      <c r="D2087" s="388" t="inlineStr">
        <is>
          <t>Taux PAS =</t>
        </is>
      </c>
      <c r="E2087" s="743">
        <f>IF(C2087&lt;&gt;"",Extractions!I362,"")</f>
        <v/>
      </c>
      <c r="F2087" s="388" t="inlineStr">
        <is>
          <t>%      soit</t>
        </is>
      </c>
      <c r="G2087" s="388">
        <f>IF(C2087&lt;&gt;"",Extractions!J362,"")</f>
        <v/>
      </c>
      <c r="H2087" s="388" t="inlineStr">
        <is>
          <t>€</t>
        </is>
      </c>
    </row>
    <row r="2088" ht="15" customHeight="1" s="389">
      <c r="A2088" s="737" t="n"/>
      <c r="B2088" s="655" t="inlineStr">
        <is>
          <t>-</t>
        </is>
      </c>
      <c r="C2088" s="388">
        <f>IF(Extractions!J363&lt;&gt;0,Extractions!C363,"")</f>
        <v/>
      </c>
      <c r="D2088" s="388" t="inlineStr">
        <is>
          <t>Taux PAS =</t>
        </is>
      </c>
      <c r="E2088" s="743">
        <f>IF(C2088&lt;&gt;"",Extractions!I363,"")</f>
        <v/>
      </c>
      <c r="F2088" s="388" t="inlineStr">
        <is>
          <t>%      soit</t>
        </is>
      </c>
      <c r="G2088" s="388">
        <f>IF(C2088&lt;&gt;"",Extractions!J363,"")</f>
        <v/>
      </c>
      <c r="H2088" s="388" t="inlineStr">
        <is>
          <t>€</t>
        </is>
      </c>
    </row>
    <row r="2089" ht="15" customHeight="1" s="389">
      <c r="A2089" s="737" t="n"/>
      <c r="B2089" s="655" t="inlineStr">
        <is>
          <t>-</t>
        </is>
      </c>
      <c r="C2089" s="388">
        <f>IF(Extractions!J364&lt;&gt;0,Extractions!C364,"")</f>
        <v/>
      </c>
      <c r="D2089" s="388" t="inlineStr">
        <is>
          <t>Taux PAS =</t>
        </is>
      </c>
      <c r="E2089" s="743">
        <f>IF(C2089&lt;&gt;"",Extractions!I364,"")</f>
        <v/>
      </c>
      <c r="F2089" s="388" t="inlineStr">
        <is>
          <t>%      soit</t>
        </is>
      </c>
      <c r="G2089" s="388">
        <f>IF(C2089&lt;&gt;"",Extractions!J364,"")</f>
        <v/>
      </c>
      <c r="H2089" s="388" t="inlineStr">
        <is>
          <t>€</t>
        </is>
      </c>
    </row>
    <row r="2090" ht="15" customHeight="1" s="389">
      <c r="A2090" s="737" t="n"/>
      <c r="B2090" s="655" t="inlineStr">
        <is>
          <t>-</t>
        </is>
      </c>
      <c r="C2090" s="388">
        <f>IF(Extractions!J365&lt;&gt;0,Extractions!C365,"")</f>
        <v/>
      </c>
      <c r="D2090" s="388" t="inlineStr">
        <is>
          <t>Taux PAS =</t>
        </is>
      </c>
      <c r="E2090" s="743">
        <f>IF(C2090&lt;&gt;"",Extractions!I365,"")</f>
        <v/>
      </c>
      <c r="F2090" s="388" t="inlineStr">
        <is>
          <t>%      soit</t>
        </is>
      </c>
      <c r="G2090" s="388">
        <f>IF(C2090&lt;&gt;"",Extractions!J365,"")</f>
        <v/>
      </c>
      <c r="H2090" s="388" t="inlineStr">
        <is>
          <t>€</t>
        </is>
      </c>
    </row>
    <row r="2091" ht="15" customHeight="1" s="389">
      <c r="A2091" s="737" t="n"/>
      <c r="B2091" s="655" t="inlineStr">
        <is>
          <t>-</t>
        </is>
      </c>
      <c r="C2091" s="388">
        <f>IF(Extractions!J366&lt;&gt;0,Extractions!C366,"")</f>
        <v/>
      </c>
      <c r="D2091" s="388" t="inlineStr">
        <is>
          <t>Taux PAS =</t>
        </is>
      </c>
      <c r="E2091" s="743">
        <f>IF(C2091&lt;&gt;"",Extractions!I366,"")</f>
        <v/>
      </c>
      <c r="F2091" s="388" t="inlineStr">
        <is>
          <t>%      soit</t>
        </is>
      </c>
      <c r="G2091" s="388">
        <f>IF(C2091&lt;&gt;"",Extractions!J366,"")</f>
        <v/>
      </c>
      <c r="H2091" s="388" t="inlineStr">
        <is>
          <t>€</t>
        </is>
      </c>
    </row>
    <row r="2092" ht="15" customHeight="1" s="389">
      <c r="A2092" s="737" t="n"/>
      <c r="B2092" s="655" t="inlineStr">
        <is>
          <t>-</t>
        </is>
      </c>
      <c r="C2092" s="388">
        <f>IF(Extractions!J367&lt;&gt;0,Extractions!C367,"")</f>
        <v/>
      </c>
      <c r="D2092" s="388" t="inlineStr">
        <is>
          <t>Taux PAS =</t>
        </is>
      </c>
      <c r="E2092" s="743">
        <f>IF(C2092&lt;&gt;"",Extractions!I367,"")</f>
        <v/>
      </c>
      <c r="F2092" s="388" t="inlineStr">
        <is>
          <t>%      soit</t>
        </is>
      </c>
      <c r="G2092" s="388">
        <f>IF(C2092&lt;&gt;"",Extractions!J367,"")</f>
        <v/>
      </c>
      <c r="H2092" s="388" t="inlineStr">
        <is>
          <t>€</t>
        </is>
      </c>
    </row>
    <row r="2093" ht="15" customHeight="1" s="389">
      <c r="A2093" s="737" t="n"/>
      <c r="B2093" s="655" t="inlineStr">
        <is>
          <t>-</t>
        </is>
      </c>
      <c r="C2093" s="388">
        <f>IF(Extractions!J368&lt;&gt;0,Extractions!C368,"")</f>
        <v/>
      </c>
      <c r="D2093" s="388" t="inlineStr">
        <is>
          <t>Taux PAS =</t>
        </is>
      </c>
      <c r="E2093" s="743">
        <f>IF(C2093&lt;&gt;"",Extractions!I368,"")</f>
        <v/>
      </c>
      <c r="F2093" s="388" t="inlineStr">
        <is>
          <t>%      soit</t>
        </is>
      </c>
      <c r="G2093" s="388">
        <f>IF(C2093&lt;&gt;"",Extractions!J368,"")</f>
        <v/>
      </c>
      <c r="H2093" s="388" t="inlineStr">
        <is>
          <t>€</t>
        </is>
      </c>
    </row>
    <row r="2094" ht="15" customHeight="1" s="389">
      <c r="A2094" s="737" t="n"/>
      <c r="B2094" s="655" t="inlineStr">
        <is>
          <t>-</t>
        </is>
      </c>
      <c r="C2094" s="388">
        <f>IF(Extractions!J369&lt;&gt;0,Extractions!C369,"")</f>
        <v/>
      </c>
      <c r="D2094" s="388" t="inlineStr">
        <is>
          <t>Taux PAS =</t>
        </is>
      </c>
      <c r="E2094" s="743">
        <f>IF(C2094&lt;&gt;"",Extractions!I369,"")</f>
        <v/>
      </c>
      <c r="F2094" s="388" t="inlineStr">
        <is>
          <t>%      soit</t>
        </is>
      </c>
      <c r="G2094" s="388">
        <f>IF(C2094&lt;&gt;"",Extractions!J369,"")</f>
        <v/>
      </c>
      <c r="H2094" s="388" t="inlineStr">
        <is>
          <t>€</t>
        </is>
      </c>
    </row>
    <row r="2095" ht="15" customHeight="1" s="389">
      <c r="A2095" s="737" t="n"/>
      <c r="B2095" s="655" t="inlineStr">
        <is>
          <t>-</t>
        </is>
      </c>
      <c r="C2095" s="388">
        <f>IF(Extractions!J370&lt;&gt;0,Extractions!C370,"")</f>
        <v/>
      </c>
      <c r="D2095" s="388" t="inlineStr">
        <is>
          <t>Taux PAS =</t>
        </is>
      </c>
      <c r="E2095" s="743">
        <f>IF(C2095&lt;&gt;"",Extractions!I370,"")</f>
        <v/>
      </c>
      <c r="F2095" s="388" t="inlineStr">
        <is>
          <t>%      soit</t>
        </is>
      </c>
      <c r="G2095" s="388">
        <f>IF(C2095&lt;&gt;"",Extractions!J370,"")</f>
        <v/>
      </c>
      <c r="H2095" s="388" t="inlineStr">
        <is>
          <t>€</t>
        </is>
      </c>
    </row>
    <row r="2096" ht="15" customHeight="1" s="389">
      <c r="A2096" s="737" t="n"/>
      <c r="B2096" s="655" t="inlineStr">
        <is>
          <t>-</t>
        </is>
      </c>
      <c r="C2096" s="388">
        <f>IF(Extractions!J371&lt;&gt;0,Extractions!C371,"")</f>
        <v/>
      </c>
      <c r="D2096" s="388" t="inlineStr">
        <is>
          <t>Taux PAS =</t>
        </is>
      </c>
      <c r="E2096" s="743">
        <f>IF(C2096&lt;&gt;"",Extractions!I371,"")</f>
        <v/>
      </c>
      <c r="F2096" s="388" t="inlineStr">
        <is>
          <t>%      soit</t>
        </is>
      </c>
      <c r="G2096" s="388">
        <f>IF(C2096&lt;&gt;"",Extractions!J371,"")</f>
        <v/>
      </c>
      <c r="H2096" s="388" t="inlineStr">
        <is>
          <t>€</t>
        </is>
      </c>
    </row>
    <row r="2097" ht="15" customHeight="1" s="389">
      <c r="A2097" s="737" t="n"/>
      <c r="B2097" s="655" t="inlineStr">
        <is>
          <t>-</t>
        </is>
      </c>
      <c r="C2097" s="388">
        <f>IF(Extractions!J372&lt;&gt;0,Extractions!C372,"")</f>
        <v/>
      </c>
      <c r="D2097" s="388" t="inlineStr">
        <is>
          <t>Taux PAS =</t>
        </is>
      </c>
      <c r="E2097" s="743">
        <f>IF(C2097&lt;&gt;"",Extractions!I372,"")</f>
        <v/>
      </c>
      <c r="F2097" s="388" t="inlineStr">
        <is>
          <t>%      soit</t>
        </is>
      </c>
      <c r="G2097" s="388">
        <f>IF(C2097&lt;&gt;"",Extractions!J372,"")</f>
        <v/>
      </c>
      <c r="H2097" s="388" t="inlineStr">
        <is>
          <t>€</t>
        </is>
      </c>
    </row>
    <row r="2098" ht="15" customHeight="1" s="389">
      <c r="A2098" s="737" t="n"/>
      <c r="B2098" s="655" t="inlineStr">
        <is>
          <t>-</t>
        </is>
      </c>
      <c r="C2098" s="388">
        <f>IF(Extractions!J373&lt;&gt;0,Extractions!C373,"")</f>
        <v/>
      </c>
      <c r="D2098" s="388" t="inlineStr">
        <is>
          <t>Taux PAS =</t>
        </is>
      </c>
      <c r="E2098" s="743">
        <f>IF(C2098&lt;&gt;"",Extractions!I373,"")</f>
        <v/>
      </c>
      <c r="F2098" s="388" t="inlineStr">
        <is>
          <t>%      soit</t>
        </is>
      </c>
      <c r="G2098" s="388">
        <f>IF(C2098&lt;&gt;"",Extractions!J373,"")</f>
        <v/>
      </c>
      <c r="H2098" s="388" t="inlineStr">
        <is>
          <t>€</t>
        </is>
      </c>
    </row>
    <row r="2099" ht="15" customHeight="1" s="389">
      <c r="A2099" s="737" t="n"/>
      <c r="B2099" s="655" t="inlineStr">
        <is>
          <t>-</t>
        </is>
      </c>
      <c r="C2099" s="388">
        <f>IF(Extractions!J374&lt;&gt;0,Extractions!C374,"")</f>
        <v/>
      </c>
      <c r="D2099" s="388" t="inlineStr">
        <is>
          <t>Taux PAS =</t>
        </is>
      </c>
      <c r="E2099" s="743">
        <f>IF(C2099&lt;&gt;"",Extractions!I374,"")</f>
        <v/>
      </c>
      <c r="F2099" s="388" t="inlineStr">
        <is>
          <t>%      soit</t>
        </is>
      </c>
      <c r="G2099" s="388">
        <f>IF(C2099&lt;&gt;"",Extractions!J374,"")</f>
        <v/>
      </c>
      <c r="H2099" s="388" t="inlineStr">
        <is>
          <t>€</t>
        </is>
      </c>
    </row>
    <row r="2100" ht="15" customHeight="1" s="389">
      <c r="A2100" s="737" t="n"/>
      <c r="B2100" s="655" t="inlineStr">
        <is>
          <t>-</t>
        </is>
      </c>
      <c r="C2100" s="388">
        <f>IF(Extractions!J375&lt;&gt;0,Extractions!C375,"")</f>
        <v/>
      </c>
      <c r="D2100" s="388" t="inlineStr">
        <is>
          <t>Taux PAS =</t>
        </is>
      </c>
      <c r="E2100" s="743">
        <f>IF(C2100&lt;&gt;"",Extractions!I375,"")</f>
        <v/>
      </c>
      <c r="F2100" s="388" t="inlineStr">
        <is>
          <t>%      soit</t>
        </is>
      </c>
      <c r="G2100" s="388">
        <f>IF(C2100&lt;&gt;"",Extractions!J375,"")</f>
        <v/>
      </c>
      <c r="H2100" s="388" t="inlineStr">
        <is>
          <t>€</t>
        </is>
      </c>
    </row>
    <row r="2101" ht="15" customHeight="1" s="389">
      <c r="A2101" s="737" t="n"/>
      <c r="B2101" s="655" t="inlineStr">
        <is>
          <t>-</t>
        </is>
      </c>
      <c r="C2101" s="388">
        <f>IF(Extractions!J376&lt;&gt;0,Extractions!C376,"")</f>
        <v/>
      </c>
      <c r="D2101" s="388" t="inlineStr">
        <is>
          <t>Taux PAS =</t>
        </is>
      </c>
      <c r="E2101" s="743">
        <f>IF(C2101&lt;&gt;"",Extractions!I376,"")</f>
        <v/>
      </c>
      <c r="F2101" s="388" t="inlineStr">
        <is>
          <t>%      soit</t>
        </is>
      </c>
      <c r="G2101" s="388">
        <f>IF(C2101&lt;&gt;"",Extractions!J376,"")</f>
        <v/>
      </c>
      <c r="H2101" s="388" t="inlineStr">
        <is>
          <t>€</t>
        </is>
      </c>
    </row>
    <row r="2102" ht="15" customHeight="1" s="389">
      <c r="A2102" s="737" t="n"/>
      <c r="B2102" s="655" t="inlineStr">
        <is>
          <t>-</t>
        </is>
      </c>
      <c r="C2102" s="388">
        <f>IF(Extractions!J377&lt;&gt;0,Extractions!C377,"")</f>
        <v/>
      </c>
      <c r="D2102" s="388" t="inlineStr">
        <is>
          <t>Taux PAS =</t>
        </is>
      </c>
      <c r="E2102" s="743">
        <f>IF(C2102&lt;&gt;"",Extractions!I377,"")</f>
        <v/>
      </c>
      <c r="F2102" s="388" t="inlineStr">
        <is>
          <t>%      soit</t>
        </is>
      </c>
      <c r="G2102" s="388">
        <f>IF(C2102&lt;&gt;"",Extractions!J377,"")</f>
        <v/>
      </c>
      <c r="H2102" s="388" t="inlineStr">
        <is>
          <t>€</t>
        </is>
      </c>
    </row>
    <row r="2103" ht="15" customHeight="1" s="389">
      <c r="A2103" s="737" t="n"/>
      <c r="B2103" s="655" t="inlineStr">
        <is>
          <t>-</t>
        </is>
      </c>
      <c r="C2103" s="388">
        <f>IF(Extractions!J378&lt;&gt;0,Extractions!C378,"")</f>
        <v/>
      </c>
      <c r="D2103" s="388" t="inlineStr">
        <is>
          <t>Taux PAS =</t>
        </is>
      </c>
      <c r="E2103" s="743">
        <f>IF(C2103&lt;&gt;"",Extractions!I378,"")</f>
        <v/>
      </c>
      <c r="F2103" s="388" t="inlineStr">
        <is>
          <t>%      soit</t>
        </is>
      </c>
      <c r="G2103" s="388">
        <f>IF(C2103&lt;&gt;"",Extractions!J378,"")</f>
        <v/>
      </c>
      <c r="H2103" s="388" t="inlineStr">
        <is>
          <t>€</t>
        </is>
      </c>
    </row>
    <row r="2104" ht="15" customHeight="1" s="389">
      <c r="A2104" s="737" t="n"/>
      <c r="B2104" s="655" t="inlineStr">
        <is>
          <t>-</t>
        </is>
      </c>
      <c r="C2104" s="388">
        <f>IF(Extractions!J379&lt;&gt;0,Extractions!C379,"")</f>
        <v/>
      </c>
      <c r="D2104" s="388" t="inlineStr">
        <is>
          <t>Taux PAS =</t>
        </is>
      </c>
      <c r="E2104" s="743">
        <f>IF(C2104&lt;&gt;"",Extractions!I379,"")</f>
        <v/>
      </c>
      <c r="F2104" s="388" t="inlineStr">
        <is>
          <t>%      soit</t>
        </is>
      </c>
      <c r="G2104" s="388">
        <f>IF(C2104&lt;&gt;"",Extractions!J379,"")</f>
        <v/>
      </c>
      <c r="H2104" s="388" t="inlineStr">
        <is>
          <t>€</t>
        </is>
      </c>
    </row>
    <row r="2105" ht="15" customHeight="1" s="389">
      <c r="A2105" s="737" t="n"/>
      <c r="B2105" s="655" t="inlineStr">
        <is>
          <t>-</t>
        </is>
      </c>
      <c r="C2105" s="388">
        <f>IF(Extractions!J380&lt;&gt;0,Extractions!C380,"")</f>
        <v/>
      </c>
      <c r="D2105" s="388" t="inlineStr">
        <is>
          <t>Taux PAS =</t>
        </is>
      </c>
      <c r="E2105" s="743">
        <f>IF(C2105&lt;&gt;"",Extractions!I380,"")</f>
        <v/>
      </c>
      <c r="F2105" s="388" t="inlineStr">
        <is>
          <t>%      soit</t>
        </is>
      </c>
      <c r="G2105" s="388">
        <f>IF(C2105&lt;&gt;"",Extractions!J380,"")</f>
        <v/>
      </c>
      <c r="H2105" s="388" t="inlineStr">
        <is>
          <t>€</t>
        </is>
      </c>
    </row>
    <row r="2106" ht="15" customHeight="1" s="389">
      <c r="A2106" s="737" t="n"/>
      <c r="B2106" s="655" t="inlineStr">
        <is>
          <t>-</t>
        </is>
      </c>
      <c r="C2106" s="388">
        <f>IF(Extractions!J381&lt;&gt;0,Extractions!C381,"")</f>
        <v/>
      </c>
      <c r="D2106" s="388" t="inlineStr">
        <is>
          <t>Taux PAS =</t>
        </is>
      </c>
      <c r="E2106" s="743">
        <f>IF(C2106&lt;&gt;"",Extractions!I381,"")</f>
        <v/>
      </c>
      <c r="F2106" s="388" t="inlineStr">
        <is>
          <t>%      soit</t>
        </is>
      </c>
      <c r="G2106" s="388">
        <f>IF(C2106&lt;&gt;"",Extractions!J381,"")</f>
        <v/>
      </c>
      <c r="H2106" s="388" t="inlineStr">
        <is>
          <t>€</t>
        </is>
      </c>
    </row>
    <row r="2107" ht="15" customHeight="1" s="389">
      <c r="A2107" s="737" t="n"/>
      <c r="B2107" s="655" t="inlineStr">
        <is>
          <t>-</t>
        </is>
      </c>
      <c r="C2107" s="388">
        <f>IF(Extractions!J382&lt;&gt;0,Extractions!C382,"")</f>
        <v/>
      </c>
      <c r="D2107" s="388" t="inlineStr">
        <is>
          <t>Taux PAS =</t>
        </is>
      </c>
      <c r="E2107" s="743">
        <f>IF(C2107&lt;&gt;"",Extractions!I382,"")</f>
        <v/>
      </c>
      <c r="F2107" s="388" t="inlineStr">
        <is>
          <t>%      soit</t>
        </is>
      </c>
      <c r="G2107" s="388">
        <f>IF(C2107&lt;&gt;"",Extractions!J382,"")</f>
        <v/>
      </c>
      <c r="H2107" s="388" t="inlineStr">
        <is>
          <t>€</t>
        </is>
      </c>
    </row>
    <row r="2108" ht="15" customHeight="1" s="389">
      <c r="A2108" s="737" t="n"/>
      <c r="B2108" s="655" t="inlineStr">
        <is>
          <t>-</t>
        </is>
      </c>
      <c r="C2108" s="388">
        <f>IF(Extractions!J383&lt;&gt;0,Extractions!C383,"")</f>
        <v/>
      </c>
      <c r="D2108" s="388" t="inlineStr">
        <is>
          <t>Taux PAS =</t>
        </is>
      </c>
      <c r="E2108" s="743">
        <f>IF(C2108&lt;&gt;"",Extractions!I383,"")</f>
        <v/>
      </c>
      <c r="F2108" s="388" t="inlineStr">
        <is>
          <t>%      soit</t>
        </is>
      </c>
      <c r="G2108" s="388">
        <f>IF(C2108&lt;&gt;"",Extractions!J383,"")</f>
        <v/>
      </c>
      <c r="H2108" s="388" t="inlineStr">
        <is>
          <t>€</t>
        </is>
      </c>
    </row>
    <row r="2109" ht="15" customHeight="1" s="389">
      <c r="A2109" s="737" t="n"/>
      <c r="B2109" s="655" t="inlineStr">
        <is>
          <t>-</t>
        </is>
      </c>
      <c r="C2109" s="388">
        <f>IF(Extractions!J384&lt;&gt;0,Extractions!C384,"")</f>
        <v/>
      </c>
      <c r="D2109" s="388" t="inlineStr">
        <is>
          <t>Taux PAS =</t>
        </is>
      </c>
      <c r="E2109" s="743">
        <f>IF(C2109&lt;&gt;"",Extractions!I384,"")</f>
        <v/>
      </c>
      <c r="F2109" s="388" t="inlineStr">
        <is>
          <t>%      soit</t>
        </is>
      </c>
      <c r="G2109" s="388">
        <f>IF(C2109&lt;&gt;"",Extractions!J384,"")</f>
        <v/>
      </c>
      <c r="H2109" s="388" t="inlineStr">
        <is>
          <t>€</t>
        </is>
      </c>
    </row>
    <row r="2110" ht="15" customHeight="1" s="389">
      <c r="A2110" s="737" t="n"/>
      <c r="B2110" s="655" t="inlineStr">
        <is>
          <t>-</t>
        </is>
      </c>
      <c r="C2110" s="388">
        <f>IF(Extractions!J385&lt;&gt;0,Extractions!C385,"")</f>
        <v/>
      </c>
      <c r="D2110" s="388" t="inlineStr">
        <is>
          <t>Taux PAS =</t>
        </is>
      </c>
      <c r="E2110" s="743">
        <f>IF(C2110&lt;&gt;"",Extractions!I385,"")</f>
        <v/>
      </c>
      <c r="F2110" s="388" t="inlineStr">
        <is>
          <t>%      soit</t>
        </is>
      </c>
      <c r="G2110" s="388">
        <f>IF(C2110&lt;&gt;"",Extractions!J385,"")</f>
        <v/>
      </c>
      <c r="H2110" s="388" t="inlineStr">
        <is>
          <t>€</t>
        </is>
      </c>
    </row>
    <row r="2111" ht="15" customHeight="1" s="389">
      <c r="A2111" s="737" t="n"/>
      <c r="B2111" s="655" t="inlineStr">
        <is>
          <t>-</t>
        </is>
      </c>
      <c r="C2111" s="388">
        <f>IF(Extractions!J386&lt;&gt;0,Extractions!C386,"")</f>
        <v/>
      </c>
      <c r="D2111" s="388" t="inlineStr">
        <is>
          <t>Taux PAS =</t>
        </is>
      </c>
      <c r="E2111" s="743">
        <f>IF(C2111&lt;&gt;"",Extractions!I386,"")</f>
        <v/>
      </c>
      <c r="F2111" s="388" t="inlineStr">
        <is>
          <t>%      soit</t>
        </is>
      </c>
      <c r="G2111" s="388">
        <f>IF(C2111&lt;&gt;"",Extractions!J386,"")</f>
        <v/>
      </c>
      <c r="H2111" s="388" t="inlineStr">
        <is>
          <t>€</t>
        </is>
      </c>
    </row>
    <row r="2112" ht="15" customHeight="1" s="389">
      <c r="A2112" s="737" t="n"/>
      <c r="B2112" s="655" t="inlineStr">
        <is>
          <t>-</t>
        </is>
      </c>
      <c r="C2112" s="388">
        <f>IF(Extractions!J387&lt;&gt;0,Extractions!C387,"")</f>
        <v/>
      </c>
      <c r="D2112" s="388" t="inlineStr">
        <is>
          <t>Taux PAS =</t>
        </is>
      </c>
      <c r="E2112" s="743">
        <f>IF(C2112&lt;&gt;"",Extractions!I387,"")</f>
        <v/>
      </c>
      <c r="F2112" s="388" t="inlineStr">
        <is>
          <t>%      soit</t>
        </is>
      </c>
      <c r="G2112" s="388">
        <f>IF(C2112&lt;&gt;"",Extractions!J387,"")</f>
        <v/>
      </c>
      <c r="H2112" s="388" t="inlineStr">
        <is>
          <t>€</t>
        </is>
      </c>
    </row>
    <row r="2113" ht="15" customHeight="1" s="389">
      <c r="A2113" s="737" t="n"/>
      <c r="B2113" s="655" t="inlineStr">
        <is>
          <t>-</t>
        </is>
      </c>
      <c r="C2113" s="388">
        <f>IF(Extractions!J388&lt;&gt;0,Extractions!C388,"")</f>
        <v/>
      </c>
      <c r="D2113" s="388" t="inlineStr">
        <is>
          <t>Taux PAS =</t>
        </is>
      </c>
      <c r="E2113" s="743">
        <f>IF(C2113&lt;&gt;"",Extractions!I388,"")</f>
        <v/>
      </c>
      <c r="F2113" s="388" t="inlineStr">
        <is>
          <t>%      soit</t>
        </is>
      </c>
      <c r="G2113" s="388">
        <f>IF(C2113&lt;&gt;"",Extractions!J388,"")</f>
        <v/>
      </c>
      <c r="H2113" s="388" t="inlineStr">
        <is>
          <t>€</t>
        </is>
      </c>
    </row>
    <row r="2114" ht="15" customHeight="1" s="389">
      <c r="A2114" s="737" t="n"/>
      <c r="B2114" s="655" t="inlineStr">
        <is>
          <t>-</t>
        </is>
      </c>
      <c r="C2114" s="388">
        <f>IF(Extractions!J389&lt;&gt;0,Extractions!C389,"")</f>
        <v/>
      </c>
      <c r="D2114" s="388" t="inlineStr">
        <is>
          <t>Taux PAS =</t>
        </is>
      </c>
      <c r="E2114" s="743">
        <f>IF(C2114&lt;&gt;"",Extractions!I389,"")</f>
        <v/>
      </c>
      <c r="F2114" s="388" t="inlineStr">
        <is>
          <t>%      soit</t>
        </is>
      </c>
      <c r="G2114" s="388">
        <f>IF(C2114&lt;&gt;"",Extractions!J389,"")</f>
        <v/>
      </c>
      <c r="H2114" s="388" t="inlineStr">
        <is>
          <t>€</t>
        </is>
      </c>
    </row>
    <row r="2115" ht="15" customHeight="1" s="389">
      <c r="A2115" s="737" t="n"/>
      <c r="B2115" s="655" t="inlineStr">
        <is>
          <t>-</t>
        </is>
      </c>
      <c r="C2115" s="388">
        <f>IF(Extractions!J390&lt;&gt;0,Extractions!C390,"")</f>
        <v/>
      </c>
      <c r="D2115" s="388" t="inlineStr">
        <is>
          <t>Taux PAS =</t>
        </is>
      </c>
      <c r="E2115" s="743">
        <f>IF(C2115&lt;&gt;"",Extractions!I390,"")</f>
        <v/>
      </c>
      <c r="F2115" s="388" t="inlineStr">
        <is>
          <t>%      soit</t>
        </is>
      </c>
      <c r="G2115" s="388">
        <f>IF(C2115&lt;&gt;"",Extractions!J390,"")</f>
        <v/>
      </c>
      <c r="H2115" s="388" t="inlineStr">
        <is>
          <t>€</t>
        </is>
      </c>
    </row>
    <row r="2116" ht="15" customHeight="1" s="389">
      <c r="A2116" s="737" t="n"/>
      <c r="B2116" s="655" t="inlineStr">
        <is>
          <t>-</t>
        </is>
      </c>
      <c r="C2116" s="388">
        <f>IF(Extractions!J391&lt;&gt;0,Extractions!C391,"")</f>
        <v/>
      </c>
      <c r="D2116" s="388" t="inlineStr">
        <is>
          <t>Taux PAS =</t>
        </is>
      </c>
      <c r="E2116" s="743">
        <f>IF(C2116&lt;&gt;"",Extractions!I391,"")</f>
        <v/>
      </c>
      <c r="F2116" s="388" t="inlineStr">
        <is>
          <t>%      soit</t>
        </is>
      </c>
      <c r="G2116" s="388">
        <f>IF(C2116&lt;&gt;"",Extractions!J391,"")</f>
        <v/>
      </c>
      <c r="H2116" s="388" t="inlineStr">
        <is>
          <t>€</t>
        </is>
      </c>
    </row>
    <row r="2117" ht="15" customHeight="1" s="389">
      <c r="A2117" s="737" t="n"/>
      <c r="B2117" s="655" t="inlineStr">
        <is>
          <t>-</t>
        </is>
      </c>
      <c r="C2117" s="388">
        <f>IF(Extractions!J392&lt;&gt;0,Extractions!C392,"")</f>
        <v/>
      </c>
      <c r="D2117" s="388" t="inlineStr">
        <is>
          <t>Taux PAS =</t>
        </is>
      </c>
      <c r="E2117" s="743">
        <f>IF(C2117&lt;&gt;"",Extractions!I392,"")</f>
        <v/>
      </c>
      <c r="F2117" s="388" t="inlineStr">
        <is>
          <t>%      soit</t>
        </is>
      </c>
      <c r="G2117" s="388">
        <f>IF(C2117&lt;&gt;"",Extractions!J392,"")</f>
        <v/>
      </c>
      <c r="H2117" s="388" t="inlineStr">
        <is>
          <t>€</t>
        </is>
      </c>
    </row>
    <row r="2118" ht="15" customHeight="1" s="389">
      <c r="A2118" s="737" t="n"/>
      <c r="B2118" s="655" t="inlineStr">
        <is>
          <t>-</t>
        </is>
      </c>
      <c r="C2118" s="388">
        <f>IF(Extractions!J393&lt;&gt;0,Extractions!C393,"")</f>
        <v/>
      </c>
      <c r="D2118" s="388" t="inlineStr">
        <is>
          <t>Taux PAS =</t>
        </is>
      </c>
      <c r="E2118" s="743">
        <f>IF(C2118&lt;&gt;"",Extractions!I393,"")</f>
        <v/>
      </c>
      <c r="F2118" s="388" t="inlineStr">
        <is>
          <t>%      soit</t>
        </is>
      </c>
      <c r="G2118" s="388">
        <f>IF(C2118&lt;&gt;"",Extractions!J393,"")</f>
        <v/>
      </c>
      <c r="H2118" s="388" t="inlineStr">
        <is>
          <t>€</t>
        </is>
      </c>
    </row>
    <row r="2119" ht="15" customHeight="1" s="389">
      <c r="A2119" s="737" t="n"/>
      <c r="B2119" s="655" t="inlineStr">
        <is>
          <t>-</t>
        </is>
      </c>
      <c r="C2119" s="388">
        <f>IF(Extractions!J394&lt;&gt;0,Extractions!C394,"")</f>
        <v/>
      </c>
      <c r="D2119" s="388" t="inlineStr">
        <is>
          <t>Taux PAS =</t>
        </is>
      </c>
      <c r="E2119" s="743">
        <f>IF(C2119&lt;&gt;"",Extractions!I394,"")</f>
        <v/>
      </c>
      <c r="F2119" s="388" t="inlineStr">
        <is>
          <t>%      soit</t>
        </is>
      </c>
      <c r="G2119" s="388">
        <f>IF(C2119&lt;&gt;"",Extractions!J394,"")</f>
        <v/>
      </c>
      <c r="H2119" s="388" t="inlineStr">
        <is>
          <t>€</t>
        </is>
      </c>
    </row>
    <row r="2120" ht="15" customHeight="1" s="389">
      <c r="A2120" s="737" t="n"/>
      <c r="B2120" s="655" t="inlineStr">
        <is>
          <t>-</t>
        </is>
      </c>
      <c r="C2120" s="388">
        <f>IF(Extractions!J395&lt;&gt;0,Extractions!C395,"")</f>
        <v/>
      </c>
      <c r="D2120" s="388" t="inlineStr">
        <is>
          <t>Taux PAS =</t>
        </is>
      </c>
      <c r="E2120" s="743">
        <f>IF(C2120&lt;&gt;"",Extractions!I395,"")</f>
        <v/>
      </c>
      <c r="F2120" s="388" t="inlineStr">
        <is>
          <t>%      soit</t>
        </is>
      </c>
      <c r="G2120" s="388">
        <f>IF(C2120&lt;&gt;"",Extractions!J395,"")</f>
        <v/>
      </c>
      <c r="H2120" s="388" t="inlineStr">
        <is>
          <t>€</t>
        </is>
      </c>
    </row>
    <row r="2121" ht="15" customHeight="1" s="389">
      <c r="A2121" s="737" t="n"/>
      <c r="B2121" s="655" t="inlineStr">
        <is>
          <t>-</t>
        </is>
      </c>
      <c r="C2121" s="388">
        <f>IF(Extractions!J396&lt;&gt;0,Extractions!C396,"")</f>
        <v/>
      </c>
      <c r="D2121" s="388" t="inlineStr">
        <is>
          <t>Taux PAS =</t>
        </is>
      </c>
      <c r="E2121" s="743">
        <f>IF(C2121&lt;&gt;"",Extractions!I396,"")</f>
        <v/>
      </c>
      <c r="F2121" s="388" t="inlineStr">
        <is>
          <t>%      soit</t>
        </is>
      </c>
      <c r="G2121" s="388">
        <f>IF(C2121&lt;&gt;"",Extractions!J396,"")</f>
        <v/>
      </c>
      <c r="H2121" s="388" t="inlineStr">
        <is>
          <t>€</t>
        </is>
      </c>
    </row>
    <row r="2122" ht="15" customHeight="1" s="389">
      <c r="A2122" s="737" t="n"/>
      <c r="B2122" s="655" t="inlineStr">
        <is>
          <t>-</t>
        </is>
      </c>
      <c r="C2122" s="388">
        <f>IF(Extractions!J397&lt;&gt;0,Extractions!C397,"")</f>
        <v/>
      </c>
      <c r="D2122" s="388" t="inlineStr">
        <is>
          <t>Taux PAS =</t>
        </is>
      </c>
      <c r="E2122" s="743">
        <f>IF(C2122&lt;&gt;"",Extractions!I397,"")</f>
        <v/>
      </c>
      <c r="F2122" s="388" t="inlineStr">
        <is>
          <t>%      soit</t>
        </is>
      </c>
      <c r="G2122" s="388">
        <f>IF(C2122&lt;&gt;"",Extractions!J397,"")</f>
        <v/>
      </c>
      <c r="H2122" s="388" t="inlineStr">
        <is>
          <t>€</t>
        </is>
      </c>
    </row>
    <row r="2123" ht="15" customHeight="1" s="389">
      <c r="A2123" s="737" t="n"/>
      <c r="B2123" s="655" t="inlineStr">
        <is>
          <t>-</t>
        </is>
      </c>
      <c r="C2123" s="388">
        <f>IF(Extractions!J398&lt;&gt;0,Extractions!C398,"")</f>
        <v/>
      </c>
      <c r="D2123" s="388" t="inlineStr">
        <is>
          <t>Taux PAS =</t>
        </is>
      </c>
      <c r="E2123" s="743">
        <f>IF(C2123&lt;&gt;"",Extractions!I398,"")</f>
        <v/>
      </c>
      <c r="F2123" s="388" t="inlineStr">
        <is>
          <t>%      soit</t>
        </is>
      </c>
      <c r="G2123" s="388">
        <f>IF(C2123&lt;&gt;"",Extractions!J398,"")</f>
        <v/>
      </c>
      <c r="H2123" s="388" t="inlineStr">
        <is>
          <t>€</t>
        </is>
      </c>
    </row>
    <row r="2124" ht="15" customHeight="1" s="389">
      <c r="A2124" s="737" t="n"/>
      <c r="B2124" s="655" t="inlineStr">
        <is>
          <t>-</t>
        </is>
      </c>
      <c r="C2124" s="388">
        <f>IF(Extractions!J399&lt;&gt;0,Extractions!C399,"")</f>
        <v/>
      </c>
      <c r="D2124" s="388" t="inlineStr">
        <is>
          <t>Taux PAS =</t>
        </is>
      </c>
      <c r="E2124" s="743">
        <f>IF(C2124&lt;&gt;"",Extractions!I399,"")</f>
        <v/>
      </c>
      <c r="F2124" s="388" t="inlineStr">
        <is>
          <t>%      soit</t>
        </is>
      </c>
      <c r="G2124" s="388">
        <f>IF(C2124&lt;&gt;"",Extractions!J399,"")</f>
        <v/>
      </c>
      <c r="H2124" s="388" t="inlineStr">
        <is>
          <t>€</t>
        </is>
      </c>
    </row>
    <row r="2125" ht="15" customHeight="1" s="389">
      <c r="A2125" s="737" t="n"/>
      <c r="B2125" s="655" t="inlineStr">
        <is>
          <t>-</t>
        </is>
      </c>
      <c r="C2125" s="388">
        <f>IF(Extractions!J400&lt;&gt;0,Extractions!C400,"")</f>
        <v/>
      </c>
      <c r="D2125" s="388" t="inlineStr">
        <is>
          <t>Taux PAS =</t>
        </is>
      </c>
      <c r="E2125" s="743">
        <f>IF(C2125&lt;&gt;"",Extractions!I400,"")</f>
        <v/>
      </c>
      <c r="F2125" s="388" t="inlineStr">
        <is>
          <t>%      soit</t>
        </is>
      </c>
      <c r="G2125" s="388">
        <f>IF(C2125&lt;&gt;"",Extractions!J400,"")</f>
        <v/>
      </c>
      <c r="H2125" s="388" t="inlineStr">
        <is>
          <t>€</t>
        </is>
      </c>
    </row>
    <row r="2126" ht="15" customHeight="1" s="389">
      <c r="A2126" s="737" t="n"/>
      <c r="B2126" s="655" t="inlineStr">
        <is>
          <t>-</t>
        </is>
      </c>
      <c r="C2126" s="388">
        <f>IF(Extractions!J401&lt;&gt;0,Extractions!C401,"")</f>
        <v/>
      </c>
      <c r="D2126" s="388" t="inlineStr">
        <is>
          <t>Taux PAS =</t>
        </is>
      </c>
      <c r="E2126" s="743">
        <f>IF(C2126&lt;&gt;"",Extractions!I401,"")</f>
        <v/>
      </c>
      <c r="F2126" s="388" t="inlineStr">
        <is>
          <t>%      soit</t>
        </is>
      </c>
      <c r="G2126" s="388">
        <f>IF(C2126&lt;&gt;"",Extractions!J401,"")</f>
        <v/>
      </c>
      <c r="H2126" s="388" t="inlineStr">
        <is>
          <t>€</t>
        </is>
      </c>
    </row>
    <row r="2127" ht="15" customHeight="1" s="389">
      <c r="A2127" s="737" t="n"/>
      <c r="B2127" s="655" t="inlineStr">
        <is>
          <t>-</t>
        </is>
      </c>
      <c r="C2127" s="388">
        <f>IF(Extractions!J402&lt;&gt;0,Extractions!C402,"")</f>
        <v/>
      </c>
      <c r="D2127" s="388" t="inlineStr">
        <is>
          <t>Taux PAS =</t>
        </is>
      </c>
      <c r="E2127" s="743">
        <f>IF(C2127&lt;&gt;"",Extractions!I402,"")</f>
        <v/>
      </c>
      <c r="F2127" s="388" t="inlineStr">
        <is>
          <t>%      soit</t>
        </is>
      </c>
      <c r="G2127" s="388">
        <f>IF(C2127&lt;&gt;"",Extractions!J402,"")</f>
        <v/>
      </c>
      <c r="H2127" s="388" t="inlineStr">
        <is>
          <t>€</t>
        </is>
      </c>
    </row>
    <row r="2128" ht="15" customHeight="1" s="389">
      <c r="A2128" s="737" t="n"/>
      <c r="B2128" s="655" t="inlineStr">
        <is>
          <t>-</t>
        </is>
      </c>
      <c r="C2128" s="388">
        <f>IF(Extractions!J403&lt;&gt;0,Extractions!C403,"")</f>
        <v/>
      </c>
      <c r="D2128" s="388" t="inlineStr">
        <is>
          <t>Taux PAS =</t>
        </is>
      </c>
      <c r="E2128" s="743">
        <f>IF(C2128&lt;&gt;"",Extractions!I403,"")</f>
        <v/>
      </c>
      <c r="F2128" s="388" t="inlineStr">
        <is>
          <t>%      soit</t>
        </is>
      </c>
      <c r="G2128" s="388">
        <f>IF(C2128&lt;&gt;"",Extractions!J403,"")</f>
        <v/>
      </c>
      <c r="H2128" s="388" t="inlineStr">
        <is>
          <t>€</t>
        </is>
      </c>
    </row>
    <row r="2129" ht="15" customHeight="1" s="389">
      <c r="A2129" s="737" t="n"/>
      <c r="B2129" s="655" t="inlineStr">
        <is>
          <t>-</t>
        </is>
      </c>
      <c r="C2129" s="388">
        <f>IF(Extractions!J404&lt;&gt;0,Extractions!C404,"")</f>
        <v/>
      </c>
      <c r="D2129" s="388" t="inlineStr">
        <is>
          <t>Taux PAS =</t>
        </is>
      </c>
      <c r="E2129" s="743">
        <f>IF(C2129&lt;&gt;"",Extractions!I404,"")</f>
        <v/>
      </c>
      <c r="F2129" s="388" t="inlineStr">
        <is>
          <t>%      soit</t>
        </is>
      </c>
      <c r="G2129" s="388">
        <f>IF(C2129&lt;&gt;"",Extractions!J404,"")</f>
        <v/>
      </c>
      <c r="H2129" s="388" t="inlineStr">
        <is>
          <t>€</t>
        </is>
      </c>
    </row>
    <row r="2130" ht="15" customHeight="1" s="389">
      <c r="A2130" s="737" t="n"/>
      <c r="B2130" s="655" t="inlineStr">
        <is>
          <t>-</t>
        </is>
      </c>
      <c r="C2130" s="388">
        <f>IF(Extractions!J405&lt;&gt;0,Extractions!C405,"")</f>
        <v/>
      </c>
      <c r="D2130" s="388" t="inlineStr">
        <is>
          <t>Taux PAS =</t>
        </is>
      </c>
      <c r="E2130" s="743">
        <f>IF(C2130&lt;&gt;"",Extractions!I405,"")</f>
        <v/>
      </c>
      <c r="F2130" s="388" t="inlineStr">
        <is>
          <t>%      soit</t>
        </is>
      </c>
      <c r="G2130" s="388">
        <f>IF(C2130&lt;&gt;"",Extractions!J405,"")</f>
        <v/>
      </c>
      <c r="H2130" s="388" t="inlineStr">
        <is>
          <t>€</t>
        </is>
      </c>
    </row>
    <row r="2131" ht="15" customHeight="1" s="389">
      <c r="A2131" s="737" t="n"/>
      <c r="B2131" s="655" t="inlineStr">
        <is>
          <t>-</t>
        </is>
      </c>
      <c r="C2131" s="388">
        <f>IF(Extractions!J406&lt;&gt;0,Extractions!C406,"")</f>
        <v/>
      </c>
      <c r="D2131" s="388" t="inlineStr">
        <is>
          <t>Taux PAS =</t>
        </is>
      </c>
      <c r="E2131" s="743">
        <f>IF(C2131&lt;&gt;"",Extractions!I406,"")</f>
        <v/>
      </c>
      <c r="F2131" s="388" t="inlineStr">
        <is>
          <t>%      soit</t>
        </is>
      </c>
      <c r="G2131" s="388">
        <f>IF(C2131&lt;&gt;"",Extractions!J406,"")</f>
        <v/>
      </c>
      <c r="H2131" s="388" t="inlineStr">
        <is>
          <t>€</t>
        </is>
      </c>
    </row>
    <row r="2132" ht="15" customHeight="1" s="389">
      <c r="A2132" s="737" t="n"/>
      <c r="B2132" s="655" t="inlineStr">
        <is>
          <t>-</t>
        </is>
      </c>
      <c r="C2132" s="388">
        <f>IF(Extractions!J407&lt;&gt;0,Extractions!C407,"")</f>
        <v/>
      </c>
      <c r="D2132" s="388" t="inlineStr">
        <is>
          <t>Taux PAS =</t>
        </is>
      </c>
      <c r="E2132" s="743">
        <f>IF(C2132&lt;&gt;"",Extractions!I407,"")</f>
        <v/>
      </c>
      <c r="F2132" s="388" t="inlineStr">
        <is>
          <t>%      soit</t>
        </is>
      </c>
      <c r="G2132" s="388">
        <f>IF(C2132&lt;&gt;"",Extractions!J407,"")</f>
        <v/>
      </c>
      <c r="H2132" s="388" t="inlineStr">
        <is>
          <t>€</t>
        </is>
      </c>
    </row>
    <row r="2133" ht="15" customHeight="1" s="389">
      <c r="A2133" s="737" t="n"/>
      <c r="B2133" s="655" t="inlineStr">
        <is>
          <t>-</t>
        </is>
      </c>
      <c r="C2133" s="388">
        <f>IF(Extractions!J408&lt;&gt;0,Extractions!C408,"")</f>
        <v/>
      </c>
      <c r="D2133" s="388" t="inlineStr">
        <is>
          <t>Taux PAS =</t>
        </is>
      </c>
      <c r="E2133" s="743">
        <f>IF(C2133&lt;&gt;"",Extractions!I408,"")</f>
        <v/>
      </c>
      <c r="F2133" s="388" t="inlineStr">
        <is>
          <t>%      soit</t>
        </is>
      </c>
      <c r="G2133" s="388">
        <f>IF(C2133&lt;&gt;"",Extractions!J408,"")</f>
        <v/>
      </c>
      <c r="H2133" s="388" t="inlineStr">
        <is>
          <t>€</t>
        </is>
      </c>
    </row>
    <row r="2134" ht="15" customHeight="1" s="389">
      <c r="A2134" s="737" t="n"/>
      <c r="B2134" s="655" t="inlineStr">
        <is>
          <t>-</t>
        </is>
      </c>
      <c r="C2134" s="388">
        <f>IF(Extractions!J409&lt;&gt;0,Extractions!C409,"")</f>
        <v/>
      </c>
      <c r="D2134" s="388" t="inlineStr">
        <is>
          <t>Taux PAS =</t>
        </is>
      </c>
      <c r="E2134" s="743">
        <f>IF(C2134&lt;&gt;"",Extractions!I409,"")</f>
        <v/>
      </c>
      <c r="F2134" s="388" t="inlineStr">
        <is>
          <t>%      soit</t>
        </is>
      </c>
      <c r="G2134" s="388">
        <f>IF(C2134&lt;&gt;"",Extractions!J409,"")</f>
        <v/>
      </c>
      <c r="H2134" s="388" t="inlineStr">
        <is>
          <t>€</t>
        </is>
      </c>
    </row>
    <row r="2135" ht="15" customHeight="1" s="389">
      <c r="A2135" s="737" t="n"/>
      <c r="B2135" s="655" t="inlineStr">
        <is>
          <t>-</t>
        </is>
      </c>
      <c r="C2135" s="388">
        <f>IF(Extractions!J410&lt;&gt;0,Extractions!C410,"")</f>
        <v/>
      </c>
      <c r="D2135" s="388" t="inlineStr">
        <is>
          <t>Taux PAS =</t>
        </is>
      </c>
      <c r="E2135" s="743">
        <f>IF(C2135&lt;&gt;"",Extractions!I410,"")</f>
        <v/>
      </c>
      <c r="F2135" s="388" t="inlineStr">
        <is>
          <t>%      soit</t>
        </is>
      </c>
      <c r="G2135" s="388">
        <f>IF(C2135&lt;&gt;"",Extractions!J410,"")</f>
        <v/>
      </c>
      <c r="H2135" s="388" t="inlineStr">
        <is>
          <t>€</t>
        </is>
      </c>
    </row>
    <row r="2136" ht="15" customHeight="1" s="389">
      <c r="A2136" s="737" t="n"/>
      <c r="B2136" s="655" t="inlineStr">
        <is>
          <t>-</t>
        </is>
      </c>
      <c r="C2136" s="388">
        <f>IF(Extractions!J411&lt;&gt;0,Extractions!C411,"")</f>
        <v/>
      </c>
      <c r="D2136" s="388" t="inlineStr">
        <is>
          <t>Taux PAS =</t>
        </is>
      </c>
      <c r="E2136" s="743">
        <f>IF(C2136&lt;&gt;"",Extractions!I411,"")</f>
        <v/>
      </c>
      <c r="F2136" s="388" t="inlineStr">
        <is>
          <t>%      soit</t>
        </is>
      </c>
      <c r="G2136" s="388">
        <f>IF(C2136&lt;&gt;"",Extractions!J411,"")</f>
        <v/>
      </c>
      <c r="H2136" s="388" t="inlineStr">
        <is>
          <t>€</t>
        </is>
      </c>
    </row>
    <row r="2137" ht="15" customHeight="1" s="389">
      <c r="A2137" s="737" t="n"/>
      <c r="B2137" s="655" t="inlineStr">
        <is>
          <t>-</t>
        </is>
      </c>
      <c r="C2137" s="388">
        <f>IF(Extractions!J412&lt;&gt;0,Extractions!C412,"")</f>
        <v/>
      </c>
      <c r="D2137" s="388" t="inlineStr">
        <is>
          <t>Taux PAS =</t>
        </is>
      </c>
      <c r="E2137" s="743">
        <f>IF(C2137&lt;&gt;"",Extractions!I412,"")</f>
        <v/>
      </c>
      <c r="F2137" s="388" t="inlineStr">
        <is>
          <t>%      soit</t>
        </is>
      </c>
      <c r="G2137" s="388">
        <f>IF(C2137&lt;&gt;"",Extractions!J412,"")</f>
        <v/>
      </c>
      <c r="H2137" s="388" t="inlineStr">
        <is>
          <t>€</t>
        </is>
      </c>
    </row>
    <row r="2138" ht="15" customHeight="1" s="389">
      <c r="A2138" s="737" t="n"/>
      <c r="B2138" s="655" t="inlineStr">
        <is>
          <t>-</t>
        </is>
      </c>
      <c r="C2138" s="388">
        <f>IF(Extractions!J413&lt;&gt;0,Extractions!C413,"")</f>
        <v/>
      </c>
      <c r="D2138" s="388" t="inlineStr">
        <is>
          <t>Taux PAS =</t>
        </is>
      </c>
      <c r="E2138" s="743">
        <f>IF(C2138&lt;&gt;"",Extractions!I413,"")</f>
        <v/>
      </c>
      <c r="F2138" s="388" t="inlineStr">
        <is>
          <t>%      soit</t>
        </is>
      </c>
      <c r="G2138" s="388">
        <f>IF(C2138&lt;&gt;"",Extractions!J413,"")</f>
        <v/>
      </c>
      <c r="H2138" s="388" t="inlineStr">
        <is>
          <t>€</t>
        </is>
      </c>
    </row>
    <row r="2139" ht="15" customHeight="1" s="389">
      <c r="A2139" s="737" t="n"/>
      <c r="B2139" s="655" t="inlineStr">
        <is>
          <t>-</t>
        </is>
      </c>
      <c r="C2139" s="388">
        <f>IF(Extractions!J414&lt;&gt;0,Extractions!C414,"")</f>
        <v/>
      </c>
      <c r="D2139" s="388" t="inlineStr">
        <is>
          <t>Taux PAS =</t>
        </is>
      </c>
      <c r="E2139" s="743">
        <f>IF(C2139&lt;&gt;"",Extractions!I414,"")</f>
        <v/>
      </c>
      <c r="F2139" s="388" t="inlineStr">
        <is>
          <t>%      soit</t>
        </is>
      </c>
      <c r="G2139" s="388">
        <f>IF(C2139&lt;&gt;"",Extractions!J414,"")</f>
        <v/>
      </c>
      <c r="H2139" s="388" t="inlineStr">
        <is>
          <t>€</t>
        </is>
      </c>
    </row>
    <row r="2140" ht="15" customHeight="1" s="389">
      <c r="A2140" s="737" t="n"/>
      <c r="B2140" s="655" t="inlineStr">
        <is>
          <t>-</t>
        </is>
      </c>
      <c r="C2140" s="388">
        <f>IF(Extractions!J415&lt;&gt;0,Extractions!C415,"")</f>
        <v/>
      </c>
      <c r="D2140" s="388" t="inlineStr">
        <is>
          <t>Taux PAS =</t>
        </is>
      </c>
      <c r="E2140" s="743">
        <f>IF(C2140&lt;&gt;"",Extractions!I415,"")</f>
        <v/>
      </c>
      <c r="F2140" s="388" t="inlineStr">
        <is>
          <t>%      soit</t>
        </is>
      </c>
      <c r="G2140" s="388">
        <f>IF(C2140&lt;&gt;"",Extractions!J415,"")</f>
        <v/>
      </c>
      <c r="H2140" s="388" t="inlineStr">
        <is>
          <t>€</t>
        </is>
      </c>
    </row>
    <row r="2141" ht="15" customHeight="1" s="389">
      <c r="A2141" s="737" t="n"/>
      <c r="B2141" s="655" t="inlineStr">
        <is>
          <t>-</t>
        </is>
      </c>
      <c r="C2141" s="388">
        <f>IF(Extractions!J416&lt;&gt;0,Extractions!C416,"")</f>
        <v/>
      </c>
      <c r="D2141" s="388" t="inlineStr">
        <is>
          <t>Taux PAS =</t>
        </is>
      </c>
      <c r="E2141" s="743">
        <f>IF(C2141&lt;&gt;"",Extractions!I416,"")</f>
        <v/>
      </c>
      <c r="F2141" s="388" t="inlineStr">
        <is>
          <t>%      soit</t>
        </is>
      </c>
      <c r="G2141" s="388">
        <f>IF(C2141&lt;&gt;"",Extractions!J416,"")</f>
        <v/>
      </c>
      <c r="H2141" s="388" t="inlineStr">
        <is>
          <t>€</t>
        </is>
      </c>
    </row>
    <row r="2142" ht="15" customHeight="1" s="389">
      <c r="A2142" s="737" t="n"/>
      <c r="B2142" s="655" t="inlineStr">
        <is>
          <t>-</t>
        </is>
      </c>
      <c r="C2142" s="388">
        <f>IF(Extractions!J417&lt;&gt;0,Extractions!C417,"")</f>
        <v/>
      </c>
      <c r="D2142" s="388" t="inlineStr">
        <is>
          <t>Taux PAS =</t>
        </is>
      </c>
      <c r="E2142" s="743">
        <f>IF(C2142&lt;&gt;"",Extractions!I417,"")</f>
        <v/>
      </c>
      <c r="F2142" s="388" t="inlineStr">
        <is>
          <t>%      soit</t>
        </is>
      </c>
      <c r="G2142" s="388">
        <f>IF(C2142&lt;&gt;"",Extractions!J417,"")</f>
        <v/>
      </c>
      <c r="H2142" s="388" t="inlineStr">
        <is>
          <t>€</t>
        </is>
      </c>
    </row>
    <row r="2143" ht="15" customHeight="1" s="389">
      <c r="A2143" s="737" t="n"/>
      <c r="B2143" s="655" t="inlineStr">
        <is>
          <t>-</t>
        </is>
      </c>
      <c r="C2143" s="388">
        <f>IF(Extractions!J418&lt;&gt;0,Extractions!C418,"")</f>
        <v/>
      </c>
      <c r="D2143" s="388" t="inlineStr">
        <is>
          <t>Taux PAS =</t>
        </is>
      </c>
      <c r="E2143" s="743">
        <f>IF(C2143&lt;&gt;"",Extractions!I418,"")</f>
        <v/>
      </c>
      <c r="F2143" s="388" t="inlineStr">
        <is>
          <t>%      soit</t>
        </is>
      </c>
      <c r="G2143" s="388">
        <f>IF(C2143&lt;&gt;"",Extractions!J418,"")</f>
        <v/>
      </c>
      <c r="H2143" s="388" t="inlineStr">
        <is>
          <t>€</t>
        </is>
      </c>
    </row>
    <row r="2144" ht="15" customHeight="1" s="389">
      <c r="A2144" s="737" t="n"/>
      <c r="B2144" s="655" t="inlineStr">
        <is>
          <t>-</t>
        </is>
      </c>
      <c r="C2144" s="388">
        <f>IF(Extractions!J419&lt;&gt;0,Extractions!C419,"")</f>
        <v/>
      </c>
      <c r="D2144" s="388" t="inlineStr">
        <is>
          <t>Taux PAS =</t>
        </is>
      </c>
      <c r="E2144" s="743">
        <f>IF(C2144&lt;&gt;"",Extractions!I419,"")</f>
        <v/>
      </c>
      <c r="F2144" s="388" t="inlineStr">
        <is>
          <t>%      soit</t>
        </is>
      </c>
      <c r="G2144" s="388">
        <f>IF(C2144&lt;&gt;"",Extractions!J419,"")</f>
        <v/>
      </c>
      <c r="H2144" s="388" t="inlineStr">
        <is>
          <t>€</t>
        </is>
      </c>
    </row>
    <row r="2145" ht="15" customHeight="1" s="389">
      <c r="A2145" s="737" t="n"/>
      <c r="B2145" s="655" t="inlineStr">
        <is>
          <t>-</t>
        </is>
      </c>
      <c r="C2145" s="388">
        <f>IF(Extractions!J420&lt;&gt;0,Extractions!C420,"")</f>
        <v/>
      </c>
      <c r="D2145" s="388" t="inlineStr">
        <is>
          <t>Taux PAS =</t>
        </is>
      </c>
      <c r="E2145" s="743">
        <f>IF(C2145&lt;&gt;"",Extractions!I420,"")</f>
        <v/>
      </c>
      <c r="F2145" s="388" t="inlineStr">
        <is>
          <t>%      soit</t>
        </is>
      </c>
      <c r="G2145" s="388">
        <f>IF(C2145&lt;&gt;"",Extractions!J420,"")</f>
        <v/>
      </c>
      <c r="H2145" s="388" t="inlineStr">
        <is>
          <t>€</t>
        </is>
      </c>
    </row>
    <row r="2146" ht="15" customHeight="1" s="389">
      <c r="A2146" s="737" t="n"/>
      <c r="B2146" s="655" t="inlineStr">
        <is>
          <t>-</t>
        </is>
      </c>
      <c r="C2146" s="388">
        <f>IF(Extractions!J421&lt;&gt;0,Extractions!C421,"")</f>
        <v/>
      </c>
      <c r="D2146" s="388" t="inlineStr">
        <is>
          <t>Taux PAS =</t>
        </is>
      </c>
      <c r="E2146" s="743">
        <f>IF(C2146&lt;&gt;"",Extractions!I421,"")</f>
        <v/>
      </c>
      <c r="F2146" s="388" t="inlineStr">
        <is>
          <t>%      soit</t>
        </is>
      </c>
      <c r="G2146" s="388">
        <f>IF(C2146&lt;&gt;"",Extractions!J421,"")</f>
        <v/>
      </c>
      <c r="H2146" s="388" t="inlineStr">
        <is>
          <t>€</t>
        </is>
      </c>
    </row>
    <row r="2147" ht="15" customHeight="1" s="389">
      <c r="A2147" s="737" t="n"/>
      <c r="B2147" s="655" t="inlineStr">
        <is>
          <t>-</t>
        </is>
      </c>
      <c r="C2147" s="388">
        <f>IF(Extractions!J422&lt;&gt;0,Extractions!C422,"")</f>
        <v/>
      </c>
      <c r="D2147" s="388" t="inlineStr">
        <is>
          <t>Taux PAS =</t>
        </is>
      </c>
      <c r="E2147" s="743">
        <f>IF(C2147&lt;&gt;"",Extractions!I422,"")</f>
        <v/>
      </c>
      <c r="F2147" s="388" t="inlineStr">
        <is>
          <t>%      soit</t>
        </is>
      </c>
      <c r="G2147" s="388">
        <f>IF(C2147&lt;&gt;"",Extractions!J422,"")</f>
        <v/>
      </c>
      <c r="H2147" s="388" t="inlineStr">
        <is>
          <t>€</t>
        </is>
      </c>
    </row>
    <row r="2148" ht="15" customHeight="1" s="389">
      <c r="A2148" s="737" t="n"/>
      <c r="B2148" s="655" t="inlineStr">
        <is>
          <t>-</t>
        </is>
      </c>
      <c r="C2148" s="388">
        <f>IF(Extractions!J423&lt;&gt;0,Extractions!C423,"")</f>
        <v/>
      </c>
      <c r="D2148" s="388" t="inlineStr">
        <is>
          <t>Taux PAS =</t>
        </is>
      </c>
      <c r="E2148" s="743">
        <f>IF(C2148&lt;&gt;"",Extractions!I423,"")</f>
        <v/>
      </c>
      <c r="F2148" s="388" t="inlineStr">
        <is>
          <t>%      soit</t>
        </is>
      </c>
      <c r="G2148" s="388">
        <f>IF(C2148&lt;&gt;"",Extractions!J423,"")</f>
        <v/>
      </c>
      <c r="H2148" s="388" t="inlineStr">
        <is>
          <t>€</t>
        </is>
      </c>
    </row>
    <row r="2149" ht="15" customHeight="1" s="389">
      <c r="A2149" s="737" t="n"/>
      <c r="B2149" s="655" t="inlineStr">
        <is>
          <t>-</t>
        </is>
      </c>
      <c r="C2149" s="388">
        <f>IF(Extractions!J424&lt;&gt;0,Extractions!C424,"")</f>
        <v/>
      </c>
      <c r="D2149" s="388" t="inlineStr">
        <is>
          <t>Taux PAS =</t>
        </is>
      </c>
      <c r="E2149" s="743">
        <f>IF(C2149&lt;&gt;"",Extractions!I424,"")</f>
        <v/>
      </c>
      <c r="F2149" s="388" t="inlineStr">
        <is>
          <t>%      soit</t>
        </is>
      </c>
      <c r="G2149" s="388">
        <f>IF(C2149&lt;&gt;"",Extractions!J424,"")</f>
        <v/>
      </c>
      <c r="H2149" s="388" t="inlineStr">
        <is>
          <t>€</t>
        </is>
      </c>
    </row>
    <row r="2150" ht="15" customHeight="1" s="389">
      <c r="A2150" s="737" t="n"/>
      <c r="B2150" s="655" t="inlineStr">
        <is>
          <t>-</t>
        </is>
      </c>
      <c r="C2150" s="388">
        <f>IF(Extractions!J425&lt;&gt;0,Extractions!C425,"")</f>
        <v/>
      </c>
      <c r="D2150" s="388" t="inlineStr">
        <is>
          <t>Taux PAS =</t>
        </is>
      </c>
      <c r="E2150" s="743">
        <f>IF(C2150&lt;&gt;"",Extractions!I425,"")</f>
        <v/>
      </c>
      <c r="F2150" s="388" t="inlineStr">
        <is>
          <t>%      soit</t>
        </is>
      </c>
      <c r="G2150" s="388">
        <f>IF(C2150&lt;&gt;"",Extractions!J425,"")</f>
        <v/>
      </c>
      <c r="H2150" s="388" t="inlineStr">
        <is>
          <t>€</t>
        </is>
      </c>
    </row>
    <row r="2151" ht="15" customHeight="1" s="389">
      <c r="A2151" s="737" t="n"/>
      <c r="B2151" s="655" t="inlineStr">
        <is>
          <t>-</t>
        </is>
      </c>
      <c r="C2151" s="388">
        <f>IF(Extractions!J426&lt;&gt;0,Extractions!C426,"")</f>
        <v/>
      </c>
      <c r="D2151" s="388" t="inlineStr">
        <is>
          <t>Taux PAS =</t>
        </is>
      </c>
      <c r="E2151" s="743">
        <f>IF(C2151&lt;&gt;"",Extractions!I426,"")</f>
        <v/>
      </c>
      <c r="F2151" s="388" t="inlineStr">
        <is>
          <t>%      soit</t>
        </is>
      </c>
      <c r="G2151" s="388">
        <f>IF(C2151&lt;&gt;"",Extractions!J426,"")</f>
        <v/>
      </c>
      <c r="H2151" s="388" t="inlineStr">
        <is>
          <t>€</t>
        </is>
      </c>
    </row>
    <row r="2152" ht="15" customHeight="1" s="389">
      <c r="A2152" s="737" t="n"/>
      <c r="B2152" s="655" t="inlineStr">
        <is>
          <t>-</t>
        </is>
      </c>
      <c r="C2152" s="388">
        <f>IF(Extractions!J427&lt;&gt;0,Extractions!C427,"")</f>
        <v/>
      </c>
      <c r="D2152" s="388" t="inlineStr">
        <is>
          <t>Taux PAS =</t>
        </is>
      </c>
      <c r="E2152" s="743">
        <f>IF(C2152&lt;&gt;"",Extractions!I427,"")</f>
        <v/>
      </c>
      <c r="F2152" s="388" t="inlineStr">
        <is>
          <t>%      soit</t>
        </is>
      </c>
      <c r="G2152" s="388">
        <f>IF(C2152&lt;&gt;"",Extractions!J427,"")</f>
        <v/>
      </c>
      <c r="H2152" s="388" t="inlineStr">
        <is>
          <t>€</t>
        </is>
      </c>
    </row>
    <row r="2153" ht="15" customHeight="1" s="389">
      <c r="A2153" s="737" t="n"/>
      <c r="B2153" s="655" t="inlineStr">
        <is>
          <t>-</t>
        </is>
      </c>
      <c r="C2153" s="388">
        <f>IF(Extractions!J428&lt;&gt;0,Extractions!C428,"")</f>
        <v/>
      </c>
      <c r="D2153" s="388" t="inlineStr">
        <is>
          <t>Taux PAS =</t>
        </is>
      </c>
      <c r="E2153" s="743">
        <f>IF(C2153&lt;&gt;"",Extractions!I428,"")</f>
        <v/>
      </c>
      <c r="F2153" s="388" t="inlineStr">
        <is>
          <t>%      soit</t>
        </is>
      </c>
      <c r="G2153" s="388">
        <f>IF(C2153&lt;&gt;"",Extractions!J428,"")</f>
        <v/>
      </c>
      <c r="H2153" s="388" t="inlineStr">
        <is>
          <t>€</t>
        </is>
      </c>
    </row>
    <row r="2154" ht="15" customHeight="1" s="389">
      <c r="A2154" s="737" t="n"/>
      <c r="B2154" s="655" t="inlineStr">
        <is>
          <t>-</t>
        </is>
      </c>
      <c r="C2154" s="388">
        <f>IF(Extractions!J429&lt;&gt;0,Extractions!C429,"")</f>
        <v/>
      </c>
      <c r="D2154" s="388" t="inlineStr">
        <is>
          <t>Taux PAS =</t>
        </is>
      </c>
      <c r="E2154" s="743">
        <f>IF(C2154&lt;&gt;"",Extractions!I429,"")</f>
        <v/>
      </c>
      <c r="F2154" s="388" t="inlineStr">
        <is>
          <t>%      soit</t>
        </is>
      </c>
      <c r="G2154" s="388">
        <f>IF(C2154&lt;&gt;"",Extractions!J429,"")</f>
        <v/>
      </c>
      <c r="H2154" s="388" t="inlineStr">
        <is>
          <t>€</t>
        </is>
      </c>
    </row>
    <row r="2155" ht="15" customHeight="1" s="389">
      <c r="A2155" s="737" t="n"/>
      <c r="B2155" s="655" t="inlineStr">
        <is>
          <t>-</t>
        </is>
      </c>
      <c r="C2155" s="388">
        <f>IF(Extractions!J430&lt;&gt;0,Extractions!C430,"")</f>
        <v/>
      </c>
      <c r="D2155" s="388" t="inlineStr">
        <is>
          <t>Taux PAS =</t>
        </is>
      </c>
      <c r="E2155" s="743">
        <f>IF(C2155&lt;&gt;"",Extractions!I430,"")</f>
        <v/>
      </c>
      <c r="F2155" s="388" t="inlineStr">
        <is>
          <t>%      soit</t>
        </is>
      </c>
      <c r="G2155" s="388">
        <f>IF(C2155&lt;&gt;"",Extractions!J430,"")</f>
        <v/>
      </c>
      <c r="H2155" s="388" t="inlineStr">
        <is>
          <t>€</t>
        </is>
      </c>
    </row>
    <row r="2156" ht="15" customHeight="1" s="389">
      <c r="A2156" s="737" t="n"/>
      <c r="B2156" s="655" t="inlineStr">
        <is>
          <t>-</t>
        </is>
      </c>
      <c r="C2156" s="388">
        <f>IF(Extractions!J431&lt;&gt;0,Extractions!C431,"")</f>
        <v/>
      </c>
      <c r="D2156" s="388" t="inlineStr">
        <is>
          <t>Taux PAS =</t>
        </is>
      </c>
      <c r="E2156" s="743">
        <f>IF(C2156&lt;&gt;"",Extractions!I431,"")</f>
        <v/>
      </c>
      <c r="F2156" s="388" t="inlineStr">
        <is>
          <t>%      soit</t>
        </is>
      </c>
      <c r="G2156" s="388">
        <f>IF(C2156&lt;&gt;"",Extractions!J431,"")</f>
        <v/>
      </c>
      <c r="H2156" s="388" t="inlineStr">
        <is>
          <t>€</t>
        </is>
      </c>
    </row>
    <row r="2157" ht="15" customHeight="1" s="389">
      <c r="A2157" s="737" t="n"/>
      <c r="B2157" s="655" t="inlineStr">
        <is>
          <t>-</t>
        </is>
      </c>
      <c r="C2157" s="388">
        <f>IF(Extractions!J432&lt;&gt;0,Extractions!C432,"")</f>
        <v/>
      </c>
      <c r="D2157" s="388" t="inlineStr">
        <is>
          <t>Taux PAS =</t>
        </is>
      </c>
      <c r="E2157" s="743">
        <f>IF(C2157&lt;&gt;"",Extractions!I432,"")</f>
        <v/>
      </c>
      <c r="F2157" s="388" t="inlineStr">
        <is>
          <t>%      soit</t>
        </is>
      </c>
      <c r="G2157" s="388">
        <f>IF(C2157&lt;&gt;"",Extractions!J432,"")</f>
        <v/>
      </c>
      <c r="H2157" s="388" t="inlineStr">
        <is>
          <t>€</t>
        </is>
      </c>
    </row>
    <row r="2158" ht="15" customHeight="1" s="389">
      <c r="A2158" s="737" t="n"/>
      <c r="B2158" s="655" t="inlineStr">
        <is>
          <t>-</t>
        </is>
      </c>
      <c r="C2158" s="388">
        <f>IF(Extractions!J433&lt;&gt;0,Extractions!C433,"")</f>
        <v/>
      </c>
      <c r="D2158" s="388" t="inlineStr">
        <is>
          <t>Taux PAS =</t>
        </is>
      </c>
      <c r="E2158" s="743">
        <f>IF(C2158&lt;&gt;"",Extractions!I433,"")</f>
        <v/>
      </c>
      <c r="F2158" s="388" t="inlineStr">
        <is>
          <t>%      soit</t>
        </is>
      </c>
      <c r="G2158" s="388">
        <f>IF(C2158&lt;&gt;"",Extractions!J433,"")</f>
        <v/>
      </c>
      <c r="H2158" s="388" t="inlineStr">
        <is>
          <t>€</t>
        </is>
      </c>
    </row>
    <row r="2159" ht="15" customHeight="1" s="389">
      <c r="A2159" s="737" t="n"/>
      <c r="B2159" s="655" t="inlineStr">
        <is>
          <t>-</t>
        </is>
      </c>
      <c r="C2159" s="388">
        <f>IF(Extractions!J434&lt;&gt;0,Extractions!C434,"")</f>
        <v/>
      </c>
      <c r="D2159" s="388" t="inlineStr">
        <is>
          <t>Taux PAS =</t>
        </is>
      </c>
      <c r="E2159" s="743">
        <f>IF(C2159&lt;&gt;"",Extractions!I434,"")</f>
        <v/>
      </c>
      <c r="F2159" s="388" t="inlineStr">
        <is>
          <t>%      soit</t>
        </is>
      </c>
      <c r="G2159" s="388">
        <f>IF(C2159&lt;&gt;"",Extractions!J434,"")</f>
        <v/>
      </c>
      <c r="H2159" s="388" t="inlineStr">
        <is>
          <t>€</t>
        </is>
      </c>
    </row>
    <row r="2160" ht="15" customHeight="1" s="389">
      <c r="A2160" s="737" t="n"/>
      <c r="B2160" s="655" t="inlineStr">
        <is>
          <t>-</t>
        </is>
      </c>
      <c r="C2160" s="388">
        <f>IF(Extractions!J435&lt;&gt;0,Extractions!C435,"")</f>
        <v/>
      </c>
      <c r="D2160" s="388" t="inlineStr">
        <is>
          <t>Taux PAS =</t>
        </is>
      </c>
      <c r="E2160" s="743">
        <f>IF(C2160&lt;&gt;"",Extractions!I435,"")</f>
        <v/>
      </c>
      <c r="F2160" s="388" t="inlineStr">
        <is>
          <t>%      soit</t>
        </is>
      </c>
      <c r="G2160" s="388">
        <f>IF(C2160&lt;&gt;"",Extractions!J435,"")</f>
        <v/>
      </c>
      <c r="H2160" s="388" t="inlineStr">
        <is>
          <t>€</t>
        </is>
      </c>
    </row>
    <row r="2161" ht="15" customHeight="1" s="389">
      <c r="A2161" s="737" t="n"/>
      <c r="B2161" s="655" t="inlineStr">
        <is>
          <t>-</t>
        </is>
      </c>
      <c r="C2161" s="388">
        <f>IF(Extractions!J436&lt;&gt;0,Extractions!C436,"")</f>
        <v/>
      </c>
      <c r="D2161" s="388" t="inlineStr">
        <is>
          <t>Taux PAS =</t>
        </is>
      </c>
      <c r="E2161" s="743">
        <f>IF(C2161&lt;&gt;"",Extractions!I436,"")</f>
        <v/>
      </c>
      <c r="F2161" s="388" t="inlineStr">
        <is>
          <t>%      soit</t>
        </is>
      </c>
      <c r="G2161" s="388">
        <f>IF(C2161&lt;&gt;"",Extractions!J436,"")</f>
        <v/>
      </c>
      <c r="H2161" s="388" t="inlineStr">
        <is>
          <t>€</t>
        </is>
      </c>
    </row>
    <row r="2162" ht="15" customHeight="1" s="389">
      <c r="A2162" s="737" t="n"/>
      <c r="B2162" s="655" t="inlineStr">
        <is>
          <t>-</t>
        </is>
      </c>
      <c r="C2162" s="388">
        <f>IF(Extractions!J437&lt;&gt;0,Extractions!C437,"")</f>
        <v/>
      </c>
      <c r="D2162" s="388" t="inlineStr">
        <is>
          <t>Taux PAS =</t>
        </is>
      </c>
      <c r="E2162" s="743">
        <f>IF(C2162&lt;&gt;"",Extractions!I437,"")</f>
        <v/>
      </c>
      <c r="F2162" s="388" t="inlineStr">
        <is>
          <t>%      soit</t>
        </is>
      </c>
      <c r="G2162" s="388">
        <f>IF(C2162&lt;&gt;"",Extractions!J437,"")</f>
        <v/>
      </c>
      <c r="H2162" s="388" t="inlineStr">
        <is>
          <t>€</t>
        </is>
      </c>
    </row>
    <row r="2163" ht="15" customHeight="1" s="389">
      <c r="A2163" s="737" t="n"/>
      <c r="B2163" s="655" t="inlineStr">
        <is>
          <t>-</t>
        </is>
      </c>
      <c r="C2163" s="388">
        <f>IF(Extractions!J438&lt;&gt;0,Extractions!C438,"")</f>
        <v/>
      </c>
      <c r="D2163" s="388" t="inlineStr">
        <is>
          <t>Taux PAS =</t>
        </is>
      </c>
      <c r="E2163" s="743">
        <f>IF(C2163&lt;&gt;"",Extractions!I438,"")</f>
        <v/>
      </c>
      <c r="F2163" s="388" t="inlineStr">
        <is>
          <t>%      soit</t>
        </is>
      </c>
      <c r="G2163" s="388">
        <f>IF(C2163&lt;&gt;"",Extractions!J438,"")</f>
        <v/>
      </c>
      <c r="H2163" s="388" t="inlineStr">
        <is>
          <t>€</t>
        </is>
      </c>
    </row>
    <row r="2164" ht="15" customHeight="1" s="389">
      <c r="A2164" s="737" t="n"/>
      <c r="B2164" s="655" t="inlineStr">
        <is>
          <t>-</t>
        </is>
      </c>
      <c r="C2164" s="388">
        <f>IF(Extractions!J439&lt;&gt;0,Extractions!C439,"")</f>
        <v/>
      </c>
      <c r="D2164" s="388" t="inlineStr">
        <is>
          <t>Taux PAS =</t>
        </is>
      </c>
      <c r="E2164" s="743">
        <f>IF(C2164&lt;&gt;"",Extractions!I439,"")</f>
        <v/>
      </c>
      <c r="F2164" s="388" t="inlineStr">
        <is>
          <t>%      soit</t>
        </is>
      </c>
      <c r="G2164" s="388">
        <f>IF(C2164&lt;&gt;"",Extractions!J439,"")</f>
        <v/>
      </c>
      <c r="H2164" s="388" t="inlineStr">
        <is>
          <t>€</t>
        </is>
      </c>
    </row>
    <row r="2165" ht="15" customHeight="1" s="389">
      <c r="A2165" s="737" t="n"/>
      <c r="B2165" s="655" t="inlineStr">
        <is>
          <t>-</t>
        </is>
      </c>
      <c r="C2165" s="388">
        <f>IF(Extractions!J440&lt;&gt;0,Extractions!C440,"")</f>
        <v/>
      </c>
      <c r="D2165" s="388" t="inlineStr">
        <is>
          <t>Taux PAS =</t>
        </is>
      </c>
      <c r="E2165" s="743">
        <f>IF(C2165&lt;&gt;"",Extractions!I440,"")</f>
        <v/>
      </c>
      <c r="F2165" s="388" t="inlineStr">
        <is>
          <t>%      soit</t>
        </is>
      </c>
      <c r="G2165" s="388">
        <f>IF(C2165&lt;&gt;"",Extractions!J440,"")</f>
        <v/>
      </c>
      <c r="H2165" s="388" t="inlineStr">
        <is>
          <t>€</t>
        </is>
      </c>
    </row>
    <row r="2166" ht="15" customHeight="1" s="389">
      <c r="A2166" s="737" t="n"/>
      <c r="B2166" s="655" t="inlineStr">
        <is>
          <t>-</t>
        </is>
      </c>
      <c r="C2166" s="388">
        <f>IF(Extractions!J441&lt;&gt;0,Extractions!C441,"")</f>
        <v/>
      </c>
      <c r="D2166" s="388" t="inlineStr">
        <is>
          <t>Taux PAS =</t>
        </is>
      </c>
      <c r="E2166" s="743">
        <f>IF(C2166&lt;&gt;"",Extractions!I441,"")</f>
        <v/>
      </c>
      <c r="F2166" s="388" t="inlineStr">
        <is>
          <t>%      soit</t>
        </is>
      </c>
      <c r="G2166" s="388">
        <f>IF(C2166&lt;&gt;"",Extractions!J441,"")</f>
        <v/>
      </c>
      <c r="H2166" s="388" t="inlineStr">
        <is>
          <t>€</t>
        </is>
      </c>
    </row>
    <row r="2167" ht="15" customHeight="1" s="389">
      <c r="A2167" s="737" t="n"/>
      <c r="B2167" s="655" t="inlineStr">
        <is>
          <t>-</t>
        </is>
      </c>
      <c r="C2167" s="388">
        <f>IF(Extractions!J442&lt;&gt;0,Extractions!C442,"")</f>
        <v/>
      </c>
      <c r="D2167" s="388" t="inlineStr">
        <is>
          <t>Taux PAS =</t>
        </is>
      </c>
      <c r="E2167" s="743">
        <f>IF(C2167&lt;&gt;"",Extractions!I442,"")</f>
        <v/>
      </c>
      <c r="F2167" s="388" t="inlineStr">
        <is>
          <t>%      soit</t>
        </is>
      </c>
      <c r="G2167" s="388">
        <f>IF(C2167&lt;&gt;"",Extractions!J442,"")</f>
        <v/>
      </c>
      <c r="H2167" s="388" t="inlineStr">
        <is>
          <t>€</t>
        </is>
      </c>
    </row>
    <row r="2168" ht="15" customHeight="1" s="389">
      <c r="A2168" s="737" t="n"/>
      <c r="B2168" s="655" t="inlineStr">
        <is>
          <t>-</t>
        </is>
      </c>
      <c r="C2168" s="388">
        <f>IF(Extractions!J443&lt;&gt;0,Extractions!C443,"")</f>
        <v/>
      </c>
      <c r="D2168" s="388" t="inlineStr">
        <is>
          <t>Taux PAS =</t>
        </is>
      </c>
      <c r="E2168" s="743">
        <f>IF(C2168&lt;&gt;"",Extractions!I443,"")</f>
        <v/>
      </c>
      <c r="F2168" s="388" t="inlineStr">
        <is>
          <t>%      soit</t>
        </is>
      </c>
      <c r="G2168" s="388">
        <f>IF(C2168&lt;&gt;"",Extractions!J443,"")</f>
        <v/>
      </c>
      <c r="H2168" s="388" t="inlineStr">
        <is>
          <t>€</t>
        </is>
      </c>
    </row>
    <row r="2169" ht="15" customHeight="1" s="389">
      <c r="A2169" s="737" t="n"/>
      <c r="B2169" s="655" t="inlineStr">
        <is>
          <t>-</t>
        </is>
      </c>
      <c r="C2169" s="388">
        <f>IF(Extractions!J444&lt;&gt;0,Extractions!C444,"")</f>
        <v/>
      </c>
      <c r="D2169" s="388" t="inlineStr">
        <is>
          <t>Taux PAS =</t>
        </is>
      </c>
      <c r="E2169" s="743">
        <f>IF(C2169&lt;&gt;"",Extractions!I444,"")</f>
        <v/>
      </c>
      <c r="F2169" s="388" t="inlineStr">
        <is>
          <t>%      soit</t>
        </is>
      </c>
      <c r="G2169" s="388">
        <f>IF(C2169&lt;&gt;"",Extractions!J444,"")</f>
        <v/>
      </c>
      <c r="H2169" s="388" t="inlineStr">
        <is>
          <t>€</t>
        </is>
      </c>
    </row>
    <row r="2170" ht="15" customHeight="1" s="389">
      <c r="A2170" s="737" t="n"/>
      <c r="B2170" s="655" t="inlineStr">
        <is>
          <t>-</t>
        </is>
      </c>
      <c r="C2170" s="388">
        <f>IF(Extractions!J445&lt;&gt;0,Extractions!C445,"")</f>
        <v/>
      </c>
      <c r="D2170" s="388" t="inlineStr">
        <is>
          <t>Taux PAS =</t>
        </is>
      </c>
      <c r="E2170" s="743">
        <f>IF(C2170&lt;&gt;"",Extractions!I445,"")</f>
        <v/>
      </c>
      <c r="F2170" s="388" t="inlineStr">
        <is>
          <t>%      soit</t>
        </is>
      </c>
      <c r="G2170" s="388">
        <f>IF(C2170&lt;&gt;"",Extractions!J445,"")</f>
        <v/>
      </c>
      <c r="H2170" s="388" t="inlineStr">
        <is>
          <t>€</t>
        </is>
      </c>
    </row>
    <row r="2171" ht="15" customHeight="1" s="389">
      <c r="A2171" s="737" t="n"/>
      <c r="B2171" s="655" t="inlineStr">
        <is>
          <t>-</t>
        </is>
      </c>
      <c r="C2171" s="388">
        <f>IF(Extractions!J446&lt;&gt;0,Extractions!C446,"")</f>
        <v/>
      </c>
      <c r="D2171" s="388" t="inlineStr">
        <is>
          <t>Taux PAS =</t>
        </is>
      </c>
      <c r="E2171" s="743">
        <f>IF(C2171&lt;&gt;"",Extractions!I446,"")</f>
        <v/>
      </c>
      <c r="F2171" s="388" t="inlineStr">
        <is>
          <t>%      soit</t>
        </is>
      </c>
      <c r="G2171" s="388">
        <f>IF(C2171&lt;&gt;"",Extractions!J446,"")</f>
        <v/>
      </c>
      <c r="H2171" s="388" t="inlineStr">
        <is>
          <t>€</t>
        </is>
      </c>
    </row>
    <row r="2172" ht="15" customHeight="1" s="389">
      <c r="A2172" s="737" t="n"/>
      <c r="B2172" s="655" t="inlineStr">
        <is>
          <t>-</t>
        </is>
      </c>
      <c r="C2172" s="388">
        <f>IF(Extractions!J447&lt;&gt;0,Extractions!C447,"")</f>
        <v/>
      </c>
      <c r="D2172" s="388" t="inlineStr">
        <is>
          <t>Taux PAS =</t>
        </is>
      </c>
      <c r="E2172" s="743">
        <f>IF(C2172&lt;&gt;"",Extractions!I447,"")</f>
        <v/>
      </c>
      <c r="F2172" s="388" t="inlineStr">
        <is>
          <t>%      soit</t>
        </is>
      </c>
      <c r="G2172" s="388">
        <f>IF(C2172&lt;&gt;"",Extractions!J447,"")</f>
        <v/>
      </c>
      <c r="H2172" s="388" t="inlineStr">
        <is>
          <t>€</t>
        </is>
      </c>
    </row>
    <row r="2173" ht="15" customHeight="1" s="389">
      <c r="A2173" s="737" t="n"/>
      <c r="B2173" s="655" t="inlineStr">
        <is>
          <t>-</t>
        </is>
      </c>
      <c r="C2173" s="388">
        <f>IF(Extractions!J448&lt;&gt;0,Extractions!C448,"")</f>
        <v/>
      </c>
      <c r="D2173" s="388" t="inlineStr">
        <is>
          <t>Taux PAS =</t>
        </is>
      </c>
      <c r="E2173" s="743">
        <f>IF(C2173&lt;&gt;"",Extractions!I448,"")</f>
        <v/>
      </c>
      <c r="F2173" s="388" t="inlineStr">
        <is>
          <t>%      soit</t>
        </is>
      </c>
      <c r="G2173" s="388">
        <f>IF(C2173&lt;&gt;"",Extractions!J448,"")</f>
        <v/>
      </c>
      <c r="H2173" s="388" t="inlineStr">
        <is>
          <t>€</t>
        </is>
      </c>
    </row>
    <row r="2174" ht="15" customHeight="1" s="389">
      <c r="A2174" s="737" t="n"/>
      <c r="B2174" s="655" t="inlineStr">
        <is>
          <t>-</t>
        </is>
      </c>
      <c r="C2174" s="388">
        <f>IF(Extractions!J449&lt;&gt;0,Extractions!C449,"")</f>
        <v/>
      </c>
      <c r="D2174" s="388" t="inlineStr">
        <is>
          <t>Taux PAS =</t>
        </is>
      </c>
      <c r="E2174" s="743">
        <f>IF(C2174&lt;&gt;"",Extractions!I449,"")</f>
        <v/>
      </c>
      <c r="F2174" s="388" t="inlineStr">
        <is>
          <t>%      soit</t>
        </is>
      </c>
      <c r="G2174" s="388">
        <f>IF(C2174&lt;&gt;"",Extractions!J449,"")</f>
        <v/>
      </c>
      <c r="H2174" s="388" t="inlineStr">
        <is>
          <t>€</t>
        </is>
      </c>
    </row>
    <row r="2175" ht="15" customHeight="1" s="389">
      <c r="A2175" s="737" t="n"/>
      <c r="B2175" s="655" t="inlineStr">
        <is>
          <t>-</t>
        </is>
      </c>
      <c r="C2175" s="388">
        <f>IF(Extractions!J450&lt;&gt;0,Extractions!C450,"")</f>
        <v/>
      </c>
      <c r="D2175" s="388" t="inlineStr">
        <is>
          <t>Taux PAS =</t>
        </is>
      </c>
      <c r="E2175" s="743">
        <f>IF(C2175&lt;&gt;"",Extractions!I450,"")</f>
        <v/>
      </c>
      <c r="F2175" s="388" t="inlineStr">
        <is>
          <t>%      soit</t>
        </is>
      </c>
      <c r="G2175" s="388">
        <f>IF(C2175&lt;&gt;"",Extractions!J450,"")</f>
        <v/>
      </c>
      <c r="H2175" s="388" t="inlineStr">
        <is>
          <t>€</t>
        </is>
      </c>
    </row>
    <row r="2176" ht="15" customHeight="1" s="389">
      <c r="A2176" s="737" t="n"/>
      <c r="B2176" s="655" t="inlineStr">
        <is>
          <t>-</t>
        </is>
      </c>
      <c r="C2176" s="388">
        <f>IF(Extractions!J451&lt;&gt;0,Extractions!C451,"")</f>
        <v/>
      </c>
      <c r="D2176" s="388" t="inlineStr">
        <is>
          <t>Taux PAS =</t>
        </is>
      </c>
      <c r="E2176" s="743">
        <f>IF(C2176&lt;&gt;"",Extractions!I451,"")</f>
        <v/>
      </c>
      <c r="F2176" s="388" t="inlineStr">
        <is>
          <t>%      soit</t>
        </is>
      </c>
      <c r="G2176" s="388">
        <f>IF(C2176&lt;&gt;"",Extractions!J451,"")</f>
        <v/>
      </c>
      <c r="H2176" s="388" t="inlineStr">
        <is>
          <t>€</t>
        </is>
      </c>
    </row>
    <row r="2177" ht="15" customHeight="1" s="389">
      <c r="A2177" s="737" t="n"/>
      <c r="B2177" s="655" t="inlineStr">
        <is>
          <t>-</t>
        </is>
      </c>
      <c r="C2177" s="388">
        <f>IF(Extractions!J452&lt;&gt;0,Extractions!C452,"")</f>
        <v/>
      </c>
      <c r="D2177" s="388" t="inlineStr">
        <is>
          <t>Taux PAS =</t>
        </is>
      </c>
      <c r="E2177" s="743">
        <f>IF(C2177&lt;&gt;"",Extractions!I452,"")</f>
        <v/>
      </c>
      <c r="F2177" s="388" t="inlineStr">
        <is>
          <t>%      soit</t>
        </is>
      </c>
      <c r="G2177" s="388">
        <f>IF(C2177&lt;&gt;"",Extractions!J452,"")</f>
        <v/>
      </c>
      <c r="H2177" s="388" t="inlineStr">
        <is>
          <t>€</t>
        </is>
      </c>
    </row>
    <row r="2178" ht="15" customHeight="1" s="389">
      <c r="A2178" s="737" t="n"/>
      <c r="B2178" s="655" t="inlineStr">
        <is>
          <t>-</t>
        </is>
      </c>
      <c r="C2178" s="388">
        <f>IF(Extractions!J453&lt;&gt;0,Extractions!C453,"")</f>
        <v/>
      </c>
      <c r="D2178" s="388" t="inlineStr">
        <is>
          <t>Taux PAS =</t>
        </is>
      </c>
      <c r="E2178" s="743">
        <f>IF(C2178&lt;&gt;"",Extractions!I453,"")</f>
        <v/>
      </c>
      <c r="F2178" s="388" t="inlineStr">
        <is>
          <t>%      soit</t>
        </is>
      </c>
      <c r="G2178" s="388">
        <f>IF(C2178&lt;&gt;"",Extractions!J453,"")</f>
        <v/>
      </c>
      <c r="H2178" s="388" t="inlineStr">
        <is>
          <t>€</t>
        </is>
      </c>
    </row>
    <row r="2179" ht="15" customHeight="1" s="389">
      <c r="A2179" s="737" t="n"/>
      <c r="B2179" s="655" t="inlineStr">
        <is>
          <t>-</t>
        </is>
      </c>
      <c r="C2179" s="388">
        <f>IF(Extractions!J454&lt;&gt;0,Extractions!C454,"")</f>
        <v/>
      </c>
      <c r="D2179" s="388" t="inlineStr">
        <is>
          <t>Taux PAS =</t>
        </is>
      </c>
      <c r="E2179" s="743">
        <f>IF(C2179&lt;&gt;"",Extractions!I454,"")</f>
        <v/>
      </c>
      <c r="F2179" s="388" t="inlineStr">
        <is>
          <t>%      soit</t>
        </is>
      </c>
      <c r="G2179" s="388">
        <f>IF(C2179&lt;&gt;"",Extractions!J454,"")</f>
        <v/>
      </c>
      <c r="H2179" s="388" t="inlineStr">
        <is>
          <t>€</t>
        </is>
      </c>
    </row>
    <row r="2180" ht="15" customHeight="1" s="389">
      <c r="A2180" s="737" t="n"/>
      <c r="B2180" s="655" t="inlineStr">
        <is>
          <t>-</t>
        </is>
      </c>
      <c r="C2180" s="388">
        <f>IF(Extractions!J455&lt;&gt;0,Extractions!C455,"")</f>
        <v/>
      </c>
      <c r="D2180" s="388" t="inlineStr">
        <is>
          <t>Taux PAS =</t>
        </is>
      </c>
      <c r="E2180" s="743">
        <f>IF(C2180&lt;&gt;"",Extractions!I455,"")</f>
        <v/>
      </c>
      <c r="F2180" s="388" t="inlineStr">
        <is>
          <t>%      soit</t>
        </is>
      </c>
      <c r="G2180" s="388">
        <f>IF(C2180&lt;&gt;"",Extractions!J455,"")</f>
        <v/>
      </c>
      <c r="H2180" s="388" t="inlineStr">
        <is>
          <t>€</t>
        </is>
      </c>
    </row>
    <row r="2181" ht="15" customHeight="1" s="389">
      <c r="A2181" s="737" t="n"/>
      <c r="B2181" s="655" t="inlineStr">
        <is>
          <t>-</t>
        </is>
      </c>
      <c r="C2181" s="388">
        <f>IF(Extractions!J456&lt;&gt;0,Extractions!C456,"")</f>
        <v/>
      </c>
      <c r="D2181" s="388" t="inlineStr">
        <is>
          <t>Taux PAS =</t>
        </is>
      </c>
      <c r="E2181" s="743">
        <f>IF(C2181&lt;&gt;"",Extractions!I456,"")</f>
        <v/>
      </c>
      <c r="F2181" s="388" t="inlineStr">
        <is>
          <t>%      soit</t>
        </is>
      </c>
      <c r="G2181" s="388">
        <f>IF(C2181&lt;&gt;"",Extractions!J456,"")</f>
        <v/>
      </c>
      <c r="H2181" s="388" t="inlineStr">
        <is>
          <t>€</t>
        </is>
      </c>
    </row>
    <row r="2182" ht="15" customHeight="1" s="389">
      <c r="A2182" s="737" t="n"/>
      <c r="B2182" s="655" t="inlineStr">
        <is>
          <t>-</t>
        </is>
      </c>
      <c r="C2182" s="388">
        <f>IF(Extractions!J457&lt;&gt;0,Extractions!C457,"")</f>
        <v/>
      </c>
      <c r="D2182" s="388" t="inlineStr">
        <is>
          <t>Taux PAS =</t>
        </is>
      </c>
      <c r="E2182" s="743">
        <f>IF(C2182&lt;&gt;"",Extractions!I457,"")</f>
        <v/>
      </c>
      <c r="F2182" s="388" t="inlineStr">
        <is>
          <t>%      soit</t>
        </is>
      </c>
      <c r="G2182" s="388">
        <f>IF(C2182&lt;&gt;"",Extractions!J457,"")</f>
        <v/>
      </c>
      <c r="H2182" s="388" t="inlineStr">
        <is>
          <t>€</t>
        </is>
      </c>
    </row>
    <row r="2183" ht="15" customHeight="1" s="389">
      <c r="A2183" s="737" t="n"/>
      <c r="B2183" s="655" t="inlineStr">
        <is>
          <t>-</t>
        </is>
      </c>
      <c r="C2183" s="388">
        <f>IF(Extractions!J458&lt;&gt;0,Extractions!C458,"")</f>
        <v/>
      </c>
      <c r="D2183" s="388" t="inlineStr">
        <is>
          <t>Taux PAS =</t>
        </is>
      </c>
      <c r="E2183" s="743">
        <f>IF(C2183&lt;&gt;"",Extractions!I458,"")</f>
        <v/>
      </c>
      <c r="F2183" s="388" t="inlineStr">
        <is>
          <t>%      soit</t>
        </is>
      </c>
      <c r="G2183" s="388">
        <f>IF(C2183&lt;&gt;"",Extractions!J458,"")</f>
        <v/>
      </c>
      <c r="H2183" s="388" t="inlineStr">
        <is>
          <t>€</t>
        </is>
      </c>
    </row>
    <row r="2184" ht="15" customHeight="1" s="389">
      <c r="A2184" s="737" t="n"/>
      <c r="B2184" s="655" t="inlineStr">
        <is>
          <t>-</t>
        </is>
      </c>
      <c r="C2184" s="388">
        <f>IF(Extractions!J459&lt;&gt;0,Extractions!C459,"")</f>
        <v/>
      </c>
      <c r="D2184" s="388" t="inlineStr">
        <is>
          <t>Taux PAS =</t>
        </is>
      </c>
      <c r="E2184" s="743">
        <f>IF(C2184&lt;&gt;"",Extractions!I459,"")</f>
        <v/>
      </c>
      <c r="F2184" s="388" t="inlineStr">
        <is>
          <t>%      soit</t>
        </is>
      </c>
      <c r="G2184" s="388">
        <f>IF(C2184&lt;&gt;"",Extractions!J459,"")</f>
        <v/>
      </c>
      <c r="H2184" s="388" t="inlineStr">
        <is>
          <t>€</t>
        </is>
      </c>
    </row>
    <row r="2185" ht="15" customHeight="1" s="389">
      <c r="A2185" s="737" t="n"/>
      <c r="B2185" s="655" t="inlineStr">
        <is>
          <t>-</t>
        </is>
      </c>
      <c r="C2185" s="388">
        <f>IF(Extractions!J460&lt;&gt;0,Extractions!C460,"")</f>
        <v/>
      </c>
      <c r="D2185" s="388" t="inlineStr">
        <is>
          <t>Taux PAS =</t>
        </is>
      </c>
      <c r="E2185" s="743">
        <f>IF(C2185&lt;&gt;"",Extractions!I460,"")</f>
        <v/>
      </c>
      <c r="F2185" s="388" t="inlineStr">
        <is>
          <t>%      soit</t>
        </is>
      </c>
      <c r="G2185" s="388">
        <f>IF(C2185&lt;&gt;"",Extractions!J460,"")</f>
        <v/>
      </c>
      <c r="H2185" s="388" t="inlineStr">
        <is>
          <t>€</t>
        </is>
      </c>
    </row>
    <row r="2186" ht="15" customHeight="1" s="389">
      <c r="A2186" s="737" t="n"/>
      <c r="B2186" s="655" t="inlineStr">
        <is>
          <t>-</t>
        </is>
      </c>
      <c r="C2186" s="388">
        <f>IF(Extractions!J461&lt;&gt;0,Extractions!C461,"")</f>
        <v/>
      </c>
      <c r="D2186" s="388" t="inlineStr">
        <is>
          <t>Taux PAS =</t>
        </is>
      </c>
      <c r="E2186" s="743">
        <f>IF(C2186&lt;&gt;"",Extractions!I461,"")</f>
        <v/>
      </c>
      <c r="F2186" s="388" t="inlineStr">
        <is>
          <t>%      soit</t>
        </is>
      </c>
      <c r="G2186" s="388">
        <f>IF(C2186&lt;&gt;"",Extractions!J461,"")</f>
        <v/>
      </c>
      <c r="H2186" s="388" t="inlineStr">
        <is>
          <t>€</t>
        </is>
      </c>
    </row>
    <row r="2187" ht="15" customHeight="1" s="389">
      <c r="A2187" s="737" t="n"/>
      <c r="B2187" s="655" t="inlineStr">
        <is>
          <t>-</t>
        </is>
      </c>
      <c r="C2187" s="388">
        <f>IF(Extractions!J462&lt;&gt;0,Extractions!C462,"")</f>
        <v/>
      </c>
      <c r="D2187" s="388" t="inlineStr">
        <is>
          <t>Taux PAS =</t>
        </is>
      </c>
      <c r="E2187" s="743">
        <f>IF(C2187&lt;&gt;"",Extractions!I462,"")</f>
        <v/>
      </c>
      <c r="F2187" s="388" t="inlineStr">
        <is>
          <t>%      soit</t>
        </is>
      </c>
      <c r="G2187" s="388">
        <f>IF(C2187&lt;&gt;"",Extractions!J462,"")</f>
        <v/>
      </c>
      <c r="H2187" s="388" t="inlineStr">
        <is>
          <t>€</t>
        </is>
      </c>
    </row>
    <row r="2188" ht="15" customHeight="1" s="389">
      <c r="A2188" s="737" t="n"/>
      <c r="B2188" s="655" t="inlineStr">
        <is>
          <t>-</t>
        </is>
      </c>
      <c r="C2188" s="388">
        <f>IF(Extractions!J463&lt;&gt;0,Extractions!C463,"")</f>
        <v/>
      </c>
      <c r="D2188" s="388" t="inlineStr">
        <is>
          <t>Taux PAS =</t>
        </is>
      </c>
      <c r="E2188" s="743">
        <f>IF(C2188&lt;&gt;"",Extractions!I463,"")</f>
        <v/>
      </c>
      <c r="F2188" s="388" t="inlineStr">
        <is>
          <t>%      soit</t>
        </is>
      </c>
      <c r="G2188" s="388">
        <f>IF(C2188&lt;&gt;"",Extractions!J463,"")</f>
        <v/>
      </c>
      <c r="H2188" s="388" t="inlineStr">
        <is>
          <t>€</t>
        </is>
      </c>
    </row>
    <row r="2189" ht="15" customHeight="1" s="389">
      <c r="A2189" s="737" t="n"/>
      <c r="B2189" s="655" t="inlineStr">
        <is>
          <t>-</t>
        </is>
      </c>
      <c r="C2189" s="388">
        <f>IF(Extractions!J464&lt;&gt;0,Extractions!C464,"")</f>
        <v/>
      </c>
      <c r="D2189" s="388" t="inlineStr">
        <is>
          <t>Taux PAS =</t>
        </is>
      </c>
      <c r="E2189" s="743">
        <f>IF(C2189&lt;&gt;"",Extractions!I464,"")</f>
        <v/>
      </c>
      <c r="F2189" s="388" t="inlineStr">
        <is>
          <t>%      soit</t>
        </is>
      </c>
      <c r="G2189" s="388">
        <f>IF(C2189&lt;&gt;"",Extractions!J464,"")</f>
        <v/>
      </c>
      <c r="H2189" s="388" t="inlineStr">
        <is>
          <t>€</t>
        </is>
      </c>
    </row>
    <row r="2190" ht="15" customHeight="1" s="389">
      <c r="A2190" s="737" t="n"/>
      <c r="B2190" s="655" t="inlineStr">
        <is>
          <t>-</t>
        </is>
      </c>
      <c r="C2190" s="388">
        <f>IF(Extractions!J465&lt;&gt;0,Extractions!C465,"")</f>
        <v/>
      </c>
      <c r="D2190" s="388" t="inlineStr">
        <is>
          <t>Taux PAS =</t>
        </is>
      </c>
      <c r="E2190" s="743">
        <f>IF(C2190&lt;&gt;"",Extractions!I465,"")</f>
        <v/>
      </c>
      <c r="F2190" s="388" t="inlineStr">
        <is>
          <t>%      soit</t>
        </is>
      </c>
      <c r="G2190" s="388">
        <f>IF(C2190&lt;&gt;"",Extractions!J465,"")</f>
        <v/>
      </c>
      <c r="H2190" s="388" t="inlineStr">
        <is>
          <t>€</t>
        </is>
      </c>
    </row>
    <row r="2191" ht="15" customHeight="1" s="389">
      <c r="A2191" s="737" t="n"/>
      <c r="B2191" s="655" t="inlineStr">
        <is>
          <t>-</t>
        </is>
      </c>
      <c r="C2191" s="388">
        <f>IF(Extractions!J466&lt;&gt;0,Extractions!C466,"")</f>
        <v/>
      </c>
      <c r="D2191" s="388" t="inlineStr">
        <is>
          <t>Taux PAS =</t>
        </is>
      </c>
      <c r="E2191" s="743">
        <f>IF(C2191&lt;&gt;"",Extractions!I466,"")</f>
        <v/>
      </c>
      <c r="F2191" s="388" t="inlineStr">
        <is>
          <t>%      soit</t>
        </is>
      </c>
      <c r="G2191" s="388">
        <f>IF(C2191&lt;&gt;"",Extractions!J466,"")</f>
        <v/>
      </c>
      <c r="H2191" s="388" t="inlineStr">
        <is>
          <t>€</t>
        </is>
      </c>
    </row>
    <row r="2192" ht="15" customHeight="1" s="389">
      <c r="A2192" s="737" t="n"/>
      <c r="B2192" s="655" t="inlineStr">
        <is>
          <t>-</t>
        </is>
      </c>
      <c r="C2192" s="388">
        <f>IF(Extractions!J467&lt;&gt;0,Extractions!C467,"")</f>
        <v/>
      </c>
      <c r="D2192" s="388" t="inlineStr">
        <is>
          <t>Taux PAS =</t>
        </is>
      </c>
      <c r="E2192" s="743">
        <f>IF(C2192&lt;&gt;"",Extractions!I467,"")</f>
        <v/>
      </c>
      <c r="F2192" s="388" t="inlineStr">
        <is>
          <t>%      soit</t>
        </is>
      </c>
      <c r="G2192" s="388">
        <f>IF(C2192&lt;&gt;"",Extractions!J467,"")</f>
        <v/>
      </c>
      <c r="H2192" s="388" t="inlineStr">
        <is>
          <t>€</t>
        </is>
      </c>
    </row>
    <row r="2193" ht="15" customHeight="1" s="389">
      <c r="A2193" s="737" t="n"/>
      <c r="B2193" s="655" t="inlineStr">
        <is>
          <t>-</t>
        </is>
      </c>
      <c r="C2193" s="388">
        <f>IF(Extractions!J468&lt;&gt;0,Extractions!C468,"")</f>
        <v/>
      </c>
      <c r="D2193" s="388" t="inlineStr">
        <is>
          <t>Taux PAS =</t>
        </is>
      </c>
      <c r="E2193" s="743">
        <f>IF(C2193&lt;&gt;"",Extractions!I468,"")</f>
        <v/>
      </c>
      <c r="F2193" s="388" t="inlineStr">
        <is>
          <t>%      soit</t>
        </is>
      </c>
      <c r="G2193" s="388">
        <f>IF(C2193&lt;&gt;"",Extractions!J468,"")</f>
        <v/>
      </c>
      <c r="H2193" s="388" t="inlineStr">
        <is>
          <t>€</t>
        </is>
      </c>
    </row>
    <row r="2194" ht="15" customHeight="1" s="389">
      <c r="A2194" s="737" t="n"/>
      <c r="B2194" s="655" t="inlineStr">
        <is>
          <t>-</t>
        </is>
      </c>
      <c r="C2194" s="388">
        <f>IF(Extractions!J469&lt;&gt;0,Extractions!C469,"")</f>
        <v/>
      </c>
      <c r="D2194" s="388" t="inlineStr">
        <is>
          <t>Taux PAS =</t>
        </is>
      </c>
      <c r="E2194" s="743">
        <f>IF(C2194&lt;&gt;"",Extractions!I469,"")</f>
        <v/>
      </c>
      <c r="F2194" s="388" t="inlineStr">
        <is>
          <t>%      soit</t>
        </is>
      </c>
      <c r="G2194" s="388">
        <f>IF(C2194&lt;&gt;"",Extractions!J469,"")</f>
        <v/>
      </c>
      <c r="H2194" s="388" t="inlineStr">
        <is>
          <t>€</t>
        </is>
      </c>
    </row>
    <row r="2195" ht="15" customHeight="1" s="389">
      <c r="A2195" s="737" t="n"/>
      <c r="B2195" s="655" t="inlineStr">
        <is>
          <t>-</t>
        </is>
      </c>
      <c r="C2195" s="388">
        <f>IF(Extractions!J470&lt;&gt;0,Extractions!C470,"")</f>
        <v/>
      </c>
      <c r="D2195" s="388" t="inlineStr">
        <is>
          <t>Taux PAS =</t>
        </is>
      </c>
      <c r="E2195" s="743">
        <f>IF(C2195&lt;&gt;"",Extractions!I470,"")</f>
        <v/>
      </c>
      <c r="F2195" s="388" t="inlineStr">
        <is>
          <t>%      soit</t>
        </is>
      </c>
      <c r="G2195" s="388">
        <f>IF(C2195&lt;&gt;"",Extractions!J470,"")</f>
        <v/>
      </c>
      <c r="H2195" s="388" t="inlineStr">
        <is>
          <t>€</t>
        </is>
      </c>
    </row>
    <row r="2196" ht="15" customHeight="1" s="389">
      <c r="A2196" s="737" t="n"/>
      <c r="B2196" s="655" t="inlineStr">
        <is>
          <t>-</t>
        </is>
      </c>
      <c r="C2196" s="388">
        <f>IF(Extractions!J471&lt;&gt;0,Extractions!C471,"")</f>
        <v/>
      </c>
      <c r="D2196" s="388" t="inlineStr">
        <is>
          <t>Taux PAS =</t>
        </is>
      </c>
      <c r="E2196" s="743">
        <f>IF(C2196&lt;&gt;"",Extractions!I471,"")</f>
        <v/>
      </c>
      <c r="F2196" s="388" t="inlineStr">
        <is>
          <t>%      soit</t>
        </is>
      </c>
      <c r="G2196" s="388">
        <f>IF(C2196&lt;&gt;"",Extractions!J471,"")</f>
        <v/>
      </c>
      <c r="H2196" s="388" t="inlineStr">
        <is>
          <t>€</t>
        </is>
      </c>
    </row>
    <row r="2197" ht="15" customHeight="1" s="389">
      <c r="A2197" s="737" t="n"/>
      <c r="B2197" s="655" t="inlineStr">
        <is>
          <t>-</t>
        </is>
      </c>
      <c r="C2197" s="388">
        <f>IF(Extractions!J472&lt;&gt;0,Extractions!C472,"")</f>
        <v/>
      </c>
      <c r="D2197" s="388" t="inlineStr">
        <is>
          <t>Taux PAS =</t>
        </is>
      </c>
      <c r="E2197" s="743">
        <f>IF(C2197&lt;&gt;"",Extractions!I472,"")</f>
        <v/>
      </c>
      <c r="F2197" s="388" t="inlineStr">
        <is>
          <t>%      soit</t>
        </is>
      </c>
      <c r="G2197" s="388">
        <f>IF(C2197&lt;&gt;"",Extractions!J472,"")</f>
        <v/>
      </c>
      <c r="H2197" s="388" t="inlineStr">
        <is>
          <t>€</t>
        </is>
      </c>
    </row>
    <row r="2198" ht="15" customHeight="1" s="389">
      <c r="A2198" s="737" t="n"/>
      <c r="B2198" s="655" t="inlineStr">
        <is>
          <t>-</t>
        </is>
      </c>
      <c r="C2198" s="388">
        <f>IF(Extractions!J473&lt;&gt;0,Extractions!C473,"")</f>
        <v/>
      </c>
      <c r="D2198" s="388" t="inlineStr">
        <is>
          <t>Taux PAS =</t>
        </is>
      </c>
      <c r="E2198" s="743">
        <f>IF(C2198&lt;&gt;"",Extractions!I473,"")</f>
        <v/>
      </c>
      <c r="F2198" s="388" t="inlineStr">
        <is>
          <t>%      soit</t>
        </is>
      </c>
      <c r="G2198" s="388">
        <f>IF(C2198&lt;&gt;"",Extractions!J473,"")</f>
        <v/>
      </c>
      <c r="H2198" s="388" t="inlineStr">
        <is>
          <t>€</t>
        </is>
      </c>
    </row>
    <row r="2199" ht="15" customHeight="1" s="389">
      <c r="A2199" s="737" t="n"/>
      <c r="B2199" s="655" t="inlineStr">
        <is>
          <t>-</t>
        </is>
      </c>
      <c r="C2199" s="388">
        <f>IF(Extractions!J474&lt;&gt;0,Extractions!C474,"")</f>
        <v/>
      </c>
      <c r="D2199" s="388" t="inlineStr">
        <is>
          <t>Taux PAS =</t>
        </is>
      </c>
      <c r="E2199" s="743">
        <f>IF(C2199&lt;&gt;"",Extractions!I474,"")</f>
        <v/>
      </c>
      <c r="F2199" s="388" t="inlineStr">
        <is>
          <t>%      soit</t>
        </is>
      </c>
      <c r="G2199" s="388">
        <f>IF(C2199&lt;&gt;"",Extractions!J474,"")</f>
        <v/>
      </c>
      <c r="H2199" s="388" t="inlineStr">
        <is>
          <t>€</t>
        </is>
      </c>
    </row>
    <row r="2200" ht="15" customHeight="1" s="389">
      <c r="A2200" s="737" t="n"/>
      <c r="B2200" s="655" t="inlineStr">
        <is>
          <t>-</t>
        </is>
      </c>
      <c r="C2200" s="388">
        <f>IF(Extractions!J475&lt;&gt;0,Extractions!C475,"")</f>
        <v/>
      </c>
      <c r="D2200" s="388" t="inlineStr">
        <is>
          <t>Taux PAS =</t>
        </is>
      </c>
      <c r="E2200" s="743">
        <f>IF(C2200&lt;&gt;"",Extractions!I475,"")</f>
        <v/>
      </c>
      <c r="F2200" s="388" t="inlineStr">
        <is>
          <t>%      soit</t>
        </is>
      </c>
      <c r="G2200" s="388">
        <f>IF(C2200&lt;&gt;"",Extractions!J475,"")</f>
        <v/>
      </c>
      <c r="H2200" s="388" t="inlineStr">
        <is>
          <t>€</t>
        </is>
      </c>
    </row>
    <row r="2201" ht="15" customHeight="1" s="389">
      <c r="A2201" s="737" t="n"/>
      <c r="B2201" s="655" t="inlineStr">
        <is>
          <t>-</t>
        </is>
      </c>
      <c r="C2201" s="388">
        <f>IF(Extractions!J476&lt;&gt;0,Extractions!C476,"")</f>
        <v/>
      </c>
      <c r="D2201" s="388" t="inlineStr">
        <is>
          <t>Taux PAS =</t>
        </is>
      </c>
      <c r="E2201" s="743">
        <f>IF(C2201&lt;&gt;"",Extractions!I476,"")</f>
        <v/>
      </c>
      <c r="F2201" s="388" t="inlineStr">
        <is>
          <t>%      soit</t>
        </is>
      </c>
      <c r="G2201" s="388">
        <f>IF(C2201&lt;&gt;"",Extractions!J476,"")</f>
        <v/>
      </c>
      <c r="H2201" s="388" t="inlineStr">
        <is>
          <t>€</t>
        </is>
      </c>
    </row>
    <row r="2202" ht="15" customHeight="1" s="389">
      <c r="A2202" s="737" t="n"/>
      <c r="B2202" s="655" t="inlineStr">
        <is>
          <t>-</t>
        </is>
      </c>
      <c r="C2202" s="388">
        <f>IF(Extractions!J477&lt;&gt;0,Extractions!C477,"")</f>
        <v/>
      </c>
      <c r="D2202" s="388" t="inlineStr">
        <is>
          <t>Taux PAS =</t>
        </is>
      </c>
      <c r="E2202" s="743">
        <f>IF(C2202&lt;&gt;"",Extractions!I477,"")</f>
        <v/>
      </c>
      <c r="F2202" s="388" t="inlineStr">
        <is>
          <t>%      soit</t>
        </is>
      </c>
      <c r="G2202" s="388">
        <f>IF(C2202&lt;&gt;"",Extractions!J477,"")</f>
        <v/>
      </c>
      <c r="H2202" s="388" t="inlineStr">
        <is>
          <t>€</t>
        </is>
      </c>
    </row>
    <row r="2203" ht="15" customHeight="1" s="389">
      <c r="A2203" s="737" t="n"/>
      <c r="B2203" s="655" t="inlineStr">
        <is>
          <t>-</t>
        </is>
      </c>
      <c r="C2203" s="388">
        <f>IF(Extractions!J478&lt;&gt;0,Extractions!C478,"")</f>
        <v/>
      </c>
      <c r="D2203" s="388" t="inlineStr">
        <is>
          <t>Taux PAS =</t>
        </is>
      </c>
      <c r="E2203" s="743">
        <f>IF(C2203&lt;&gt;"",Extractions!I478,"")</f>
        <v/>
      </c>
      <c r="F2203" s="388" t="inlineStr">
        <is>
          <t>%      soit</t>
        </is>
      </c>
      <c r="G2203" s="388">
        <f>IF(C2203&lt;&gt;"",Extractions!J478,"")</f>
        <v/>
      </c>
      <c r="H2203" s="388" t="inlineStr">
        <is>
          <t>€</t>
        </is>
      </c>
    </row>
    <row r="2204" ht="15" customHeight="1" s="389">
      <c r="A2204" s="737" t="n"/>
      <c r="B2204" s="655" t="inlineStr">
        <is>
          <t>-</t>
        </is>
      </c>
      <c r="C2204" s="388">
        <f>IF(Extractions!J479&lt;&gt;0,Extractions!C479,"")</f>
        <v/>
      </c>
      <c r="D2204" s="388" t="inlineStr">
        <is>
          <t>Taux PAS =</t>
        </is>
      </c>
      <c r="E2204" s="743">
        <f>IF(C2204&lt;&gt;"",Extractions!I479,"")</f>
        <v/>
      </c>
      <c r="F2204" s="388" t="inlineStr">
        <is>
          <t>%      soit</t>
        </is>
      </c>
      <c r="G2204" s="388">
        <f>IF(C2204&lt;&gt;"",Extractions!J479,"")</f>
        <v/>
      </c>
      <c r="H2204" s="388" t="inlineStr">
        <is>
          <t>€</t>
        </is>
      </c>
    </row>
    <row r="2205" ht="15" customHeight="1" s="389">
      <c r="A2205" s="737" t="n"/>
      <c r="B2205" s="655" t="inlineStr">
        <is>
          <t>-</t>
        </is>
      </c>
      <c r="C2205" s="388">
        <f>IF(Extractions!J480&lt;&gt;0,Extractions!C480,"")</f>
        <v/>
      </c>
      <c r="D2205" s="388" t="inlineStr">
        <is>
          <t>Taux PAS =</t>
        </is>
      </c>
      <c r="E2205" s="743">
        <f>IF(C2205&lt;&gt;"",Extractions!I480,"")</f>
        <v/>
      </c>
      <c r="F2205" s="388" t="inlineStr">
        <is>
          <t>%      soit</t>
        </is>
      </c>
      <c r="G2205" s="388">
        <f>IF(C2205&lt;&gt;"",Extractions!J480,"")</f>
        <v/>
      </c>
      <c r="H2205" s="388" t="inlineStr">
        <is>
          <t>€</t>
        </is>
      </c>
    </row>
    <row r="2206" ht="15" customHeight="1" s="389">
      <c r="A2206" s="737" t="n"/>
      <c r="B2206" s="655" t="inlineStr">
        <is>
          <t>-</t>
        </is>
      </c>
      <c r="C2206" s="388">
        <f>IF(Extractions!J481&lt;&gt;0,Extractions!C481,"")</f>
        <v/>
      </c>
      <c r="D2206" s="388" t="inlineStr">
        <is>
          <t>Taux PAS =</t>
        </is>
      </c>
      <c r="E2206" s="743">
        <f>IF(C2206&lt;&gt;"",Extractions!I481,"")</f>
        <v/>
      </c>
      <c r="F2206" s="388" t="inlineStr">
        <is>
          <t>%      soit</t>
        </is>
      </c>
      <c r="G2206" s="388">
        <f>IF(C2206&lt;&gt;"",Extractions!J481,"")</f>
        <v/>
      </c>
      <c r="H2206" s="388" t="inlineStr">
        <is>
          <t>€</t>
        </is>
      </c>
    </row>
    <row r="2207" ht="15" customHeight="1" s="389">
      <c r="A2207" s="737" t="n"/>
      <c r="B2207" s="655" t="inlineStr">
        <is>
          <t>-</t>
        </is>
      </c>
      <c r="C2207" s="388">
        <f>IF(Extractions!J482&lt;&gt;0,Extractions!C482,"")</f>
        <v/>
      </c>
      <c r="D2207" s="388" t="inlineStr">
        <is>
          <t>Taux PAS =</t>
        </is>
      </c>
      <c r="E2207" s="743">
        <f>IF(C2207&lt;&gt;"",Extractions!I482,"")</f>
        <v/>
      </c>
      <c r="F2207" s="388" t="inlineStr">
        <is>
          <t>%      soit</t>
        </is>
      </c>
      <c r="G2207" s="388">
        <f>IF(C2207&lt;&gt;"",Extractions!J482,"")</f>
        <v/>
      </c>
      <c r="H2207" s="388" t="inlineStr">
        <is>
          <t>€</t>
        </is>
      </c>
    </row>
    <row r="2208" ht="15" customHeight="1" s="389">
      <c r="A2208" s="737" t="n"/>
      <c r="B2208" s="655" t="inlineStr">
        <is>
          <t>-</t>
        </is>
      </c>
      <c r="C2208" s="388">
        <f>IF(Extractions!J483&lt;&gt;0,Extractions!C483,"")</f>
        <v/>
      </c>
      <c r="D2208" s="388" t="inlineStr">
        <is>
          <t>Taux PAS =</t>
        </is>
      </c>
      <c r="E2208" s="743">
        <f>IF(C2208&lt;&gt;"",Extractions!I483,"")</f>
        <v/>
      </c>
      <c r="F2208" s="388" t="inlineStr">
        <is>
          <t>%      soit</t>
        </is>
      </c>
      <c r="G2208" s="388">
        <f>IF(C2208&lt;&gt;"",Extractions!J483,"")</f>
        <v/>
      </c>
      <c r="H2208" s="388" t="inlineStr">
        <is>
          <t>€</t>
        </is>
      </c>
    </row>
    <row r="2209" ht="15" customHeight="1" s="389">
      <c r="A2209" s="737" t="n"/>
      <c r="B2209" s="655" t="inlineStr">
        <is>
          <t>-</t>
        </is>
      </c>
      <c r="C2209" s="388">
        <f>IF(Extractions!J484&lt;&gt;0,Extractions!C484,"")</f>
        <v/>
      </c>
      <c r="D2209" s="388" t="inlineStr">
        <is>
          <t>Taux PAS =</t>
        </is>
      </c>
      <c r="E2209" s="743">
        <f>IF(C2209&lt;&gt;"",Extractions!I484,"")</f>
        <v/>
      </c>
      <c r="F2209" s="388" t="inlineStr">
        <is>
          <t>%      soit</t>
        </is>
      </c>
      <c r="G2209" s="388">
        <f>IF(C2209&lt;&gt;"",Extractions!J484,"")</f>
        <v/>
      </c>
      <c r="H2209" s="388" t="inlineStr">
        <is>
          <t>€</t>
        </is>
      </c>
    </row>
    <row r="2210" ht="15" customHeight="1" s="389">
      <c r="A2210" s="737" t="n"/>
      <c r="B2210" s="655" t="inlineStr">
        <is>
          <t>-</t>
        </is>
      </c>
      <c r="C2210" s="388">
        <f>IF(Extractions!J485&lt;&gt;0,Extractions!C485,"")</f>
        <v/>
      </c>
      <c r="D2210" s="388" t="inlineStr">
        <is>
          <t>Taux PAS =</t>
        </is>
      </c>
      <c r="E2210" s="743">
        <f>IF(C2210&lt;&gt;"",Extractions!I485,"")</f>
        <v/>
      </c>
      <c r="F2210" s="388" t="inlineStr">
        <is>
          <t>%      soit</t>
        </is>
      </c>
      <c r="G2210" s="388">
        <f>IF(C2210&lt;&gt;"",Extractions!J485,"")</f>
        <v/>
      </c>
      <c r="H2210" s="388" t="inlineStr">
        <is>
          <t>€</t>
        </is>
      </c>
    </row>
    <row r="2211" ht="15" customHeight="1" s="389">
      <c r="A2211" s="737" t="n"/>
      <c r="B2211" s="655" t="inlineStr">
        <is>
          <t>-</t>
        </is>
      </c>
      <c r="C2211" s="388">
        <f>IF(Extractions!J486&lt;&gt;0,Extractions!C486,"")</f>
        <v/>
      </c>
      <c r="D2211" s="388" t="inlineStr">
        <is>
          <t>Taux PAS =</t>
        </is>
      </c>
      <c r="E2211" s="743">
        <f>IF(C2211&lt;&gt;"",Extractions!I486,"")</f>
        <v/>
      </c>
      <c r="F2211" s="388" t="inlineStr">
        <is>
          <t>%      soit</t>
        </is>
      </c>
      <c r="G2211" s="388">
        <f>IF(C2211&lt;&gt;"",Extractions!J486,"")</f>
        <v/>
      </c>
      <c r="H2211" s="388" t="inlineStr">
        <is>
          <t>€</t>
        </is>
      </c>
    </row>
    <row r="2212" ht="15" customHeight="1" s="389">
      <c r="A2212" s="737" t="n"/>
      <c r="B2212" s="655" t="inlineStr">
        <is>
          <t>-</t>
        </is>
      </c>
      <c r="C2212" s="388">
        <f>IF(Extractions!J487&lt;&gt;0,Extractions!C487,"")</f>
        <v/>
      </c>
      <c r="D2212" s="388" t="inlineStr">
        <is>
          <t>Taux PAS =</t>
        </is>
      </c>
      <c r="E2212" s="743">
        <f>IF(C2212&lt;&gt;"",Extractions!I487,"")</f>
        <v/>
      </c>
      <c r="F2212" s="388" t="inlineStr">
        <is>
          <t>%      soit</t>
        </is>
      </c>
      <c r="G2212" s="388">
        <f>IF(C2212&lt;&gt;"",Extractions!J487,"")</f>
        <v/>
      </c>
      <c r="H2212" s="388" t="inlineStr">
        <is>
          <t>€</t>
        </is>
      </c>
    </row>
    <row r="2213" ht="15" customHeight="1" s="389">
      <c r="A2213" s="737" t="n"/>
      <c r="B2213" s="655" t="inlineStr">
        <is>
          <t>-</t>
        </is>
      </c>
      <c r="C2213" s="388">
        <f>IF(Extractions!J488&lt;&gt;0,Extractions!C488,"")</f>
        <v/>
      </c>
      <c r="D2213" s="388" t="inlineStr">
        <is>
          <t>Taux PAS =</t>
        </is>
      </c>
      <c r="E2213" s="743">
        <f>IF(C2213&lt;&gt;"",Extractions!I488,"")</f>
        <v/>
      </c>
      <c r="F2213" s="388" t="inlineStr">
        <is>
          <t>%      soit</t>
        </is>
      </c>
      <c r="G2213" s="388">
        <f>IF(C2213&lt;&gt;"",Extractions!J488,"")</f>
        <v/>
      </c>
      <c r="H2213" s="388" t="inlineStr">
        <is>
          <t>€</t>
        </is>
      </c>
    </row>
    <row r="2214" ht="15" customHeight="1" s="389">
      <c r="A2214" s="737" t="n"/>
      <c r="B2214" s="655" t="inlineStr">
        <is>
          <t>-</t>
        </is>
      </c>
      <c r="C2214" s="388">
        <f>IF(Extractions!J489&lt;&gt;0,Extractions!C489,"")</f>
        <v/>
      </c>
      <c r="D2214" s="388" t="inlineStr">
        <is>
          <t>Taux PAS =</t>
        </is>
      </c>
      <c r="E2214" s="743">
        <f>IF(C2214&lt;&gt;"",Extractions!I489,"")</f>
        <v/>
      </c>
      <c r="F2214" s="388" t="inlineStr">
        <is>
          <t>%      soit</t>
        </is>
      </c>
      <c r="G2214" s="388">
        <f>IF(C2214&lt;&gt;"",Extractions!J489,"")</f>
        <v/>
      </c>
      <c r="H2214" s="388" t="inlineStr">
        <is>
          <t>€</t>
        </is>
      </c>
    </row>
    <row r="2215" ht="15" customHeight="1" s="389">
      <c r="A2215" s="737" t="n"/>
      <c r="B2215" s="655" t="inlineStr">
        <is>
          <t>-</t>
        </is>
      </c>
      <c r="C2215" s="388">
        <f>IF(Extractions!J490&lt;&gt;0,Extractions!C490,"")</f>
        <v/>
      </c>
      <c r="D2215" s="388" t="inlineStr">
        <is>
          <t>Taux PAS =</t>
        </is>
      </c>
      <c r="E2215" s="743">
        <f>IF(C2215&lt;&gt;"",Extractions!I490,"")</f>
        <v/>
      </c>
      <c r="F2215" s="388" t="inlineStr">
        <is>
          <t>%      soit</t>
        </is>
      </c>
      <c r="G2215" s="388">
        <f>IF(C2215&lt;&gt;"",Extractions!J490,"")</f>
        <v/>
      </c>
      <c r="H2215" s="388" t="inlineStr">
        <is>
          <t>€</t>
        </is>
      </c>
    </row>
    <row r="2216" ht="15" customHeight="1" s="389">
      <c r="A2216" s="737" t="n"/>
      <c r="B2216" s="655" t="inlineStr">
        <is>
          <t>-</t>
        </is>
      </c>
      <c r="C2216" s="388">
        <f>IF(Extractions!J491&lt;&gt;0,Extractions!C491,"")</f>
        <v/>
      </c>
      <c r="D2216" s="388" t="inlineStr">
        <is>
          <t>Taux PAS =</t>
        </is>
      </c>
      <c r="E2216" s="743">
        <f>IF(C2216&lt;&gt;"",Extractions!I491,"")</f>
        <v/>
      </c>
      <c r="F2216" s="388" t="inlineStr">
        <is>
          <t>%      soit</t>
        </is>
      </c>
      <c r="G2216" s="388">
        <f>IF(C2216&lt;&gt;"",Extractions!J491,"")</f>
        <v/>
      </c>
      <c r="H2216" s="388" t="inlineStr">
        <is>
          <t>€</t>
        </is>
      </c>
    </row>
    <row r="2217" ht="15" customHeight="1" s="389">
      <c r="A2217" s="737" t="n"/>
      <c r="B2217" s="655" t="inlineStr">
        <is>
          <t>-</t>
        </is>
      </c>
      <c r="C2217" s="388">
        <f>IF(Extractions!J492&lt;&gt;0,Extractions!C492,"")</f>
        <v/>
      </c>
      <c r="D2217" s="388" t="inlineStr">
        <is>
          <t>Taux PAS =</t>
        </is>
      </c>
      <c r="E2217" s="743">
        <f>IF(C2217&lt;&gt;"",Extractions!I492,"")</f>
        <v/>
      </c>
      <c r="F2217" s="388" t="inlineStr">
        <is>
          <t>%      soit</t>
        </is>
      </c>
      <c r="G2217" s="388">
        <f>IF(C2217&lt;&gt;"",Extractions!J492,"")</f>
        <v/>
      </c>
      <c r="H2217" s="388" t="inlineStr">
        <is>
          <t>€</t>
        </is>
      </c>
    </row>
    <row r="2218" ht="15" customHeight="1" s="389">
      <c r="A2218" s="737" t="n"/>
      <c r="B2218" s="655" t="inlineStr">
        <is>
          <t>-</t>
        </is>
      </c>
      <c r="C2218" s="388">
        <f>IF(Extractions!J493&lt;&gt;0,Extractions!C493,"")</f>
        <v/>
      </c>
      <c r="D2218" s="388" t="inlineStr">
        <is>
          <t>Taux PAS =</t>
        </is>
      </c>
      <c r="E2218" s="743">
        <f>IF(C2218&lt;&gt;"",Extractions!I493,"")</f>
        <v/>
      </c>
      <c r="F2218" s="388" t="inlineStr">
        <is>
          <t>%      soit</t>
        </is>
      </c>
      <c r="G2218" s="388">
        <f>IF(C2218&lt;&gt;"",Extractions!J493,"")</f>
        <v/>
      </c>
      <c r="H2218" s="388" t="inlineStr">
        <is>
          <t>€</t>
        </is>
      </c>
    </row>
    <row r="2219" ht="15" customHeight="1" s="389">
      <c r="A2219" s="737" t="n"/>
      <c r="B2219" s="655" t="inlineStr">
        <is>
          <t>-</t>
        </is>
      </c>
      <c r="C2219" s="388">
        <f>IF(Extractions!J494&lt;&gt;0,Extractions!C494,"")</f>
        <v/>
      </c>
      <c r="D2219" s="388" t="inlineStr">
        <is>
          <t>Taux PAS =</t>
        </is>
      </c>
      <c r="E2219" s="743">
        <f>IF(C2219&lt;&gt;"",Extractions!I494,"")</f>
        <v/>
      </c>
      <c r="F2219" s="388" t="inlineStr">
        <is>
          <t>%      soit</t>
        </is>
      </c>
      <c r="G2219" s="388">
        <f>IF(C2219&lt;&gt;"",Extractions!J494,"")</f>
        <v/>
      </c>
      <c r="H2219" s="388" t="inlineStr">
        <is>
          <t>€</t>
        </is>
      </c>
    </row>
    <row r="2220" ht="15" customHeight="1" s="389">
      <c r="A2220" s="737" t="n"/>
      <c r="B2220" s="655" t="inlineStr">
        <is>
          <t>-</t>
        </is>
      </c>
      <c r="C2220" s="388">
        <f>IF(Extractions!J495&lt;&gt;0,Extractions!C495,"")</f>
        <v/>
      </c>
      <c r="D2220" s="388" t="inlineStr">
        <is>
          <t>Taux PAS =</t>
        </is>
      </c>
      <c r="E2220" s="743">
        <f>IF(C2220&lt;&gt;"",Extractions!I495,"")</f>
        <v/>
      </c>
      <c r="F2220" s="388" t="inlineStr">
        <is>
          <t>%      soit</t>
        </is>
      </c>
      <c r="G2220" s="388">
        <f>IF(C2220&lt;&gt;"",Extractions!J495,"")</f>
        <v/>
      </c>
      <c r="H2220" s="388" t="inlineStr">
        <is>
          <t>€</t>
        </is>
      </c>
    </row>
    <row r="2221" ht="15" customHeight="1" s="389">
      <c r="A2221" s="737" t="n"/>
      <c r="B2221" s="655" t="inlineStr">
        <is>
          <t>-</t>
        </is>
      </c>
      <c r="C2221" s="388">
        <f>IF(Extractions!J496&lt;&gt;0,Extractions!C496,"")</f>
        <v/>
      </c>
      <c r="D2221" s="388" t="inlineStr">
        <is>
          <t>Taux PAS =</t>
        </is>
      </c>
      <c r="E2221" s="743">
        <f>IF(C2221&lt;&gt;"",Extractions!I496,"")</f>
        <v/>
      </c>
      <c r="F2221" s="388" t="inlineStr">
        <is>
          <t>%      soit</t>
        </is>
      </c>
      <c r="G2221" s="388">
        <f>IF(C2221&lt;&gt;"",Extractions!J496,"")</f>
        <v/>
      </c>
      <c r="H2221" s="388" t="inlineStr">
        <is>
          <t>€</t>
        </is>
      </c>
    </row>
    <row r="2222" ht="15" customHeight="1" s="389">
      <c r="A2222" s="737" t="n"/>
      <c r="B2222" s="655" t="inlineStr">
        <is>
          <t>-</t>
        </is>
      </c>
      <c r="C2222" s="388">
        <f>IF(Extractions!J497&lt;&gt;0,Extractions!C497,"")</f>
        <v/>
      </c>
      <c r="D2222" s="388" t="inlineStr">
        <is>
          <t>Taux PAS =</t>
        </is>
      </c>
      <c r="E2222" s="743">
        <f>IF(C2222&lt;&gt;"",Extractions!I497,"")</f>
        <v/>
      </c>
      <c r="F2222" s="388" t="inlineStr">
        <is>
          <t>%      soit</t>
        </is>
      </c>
      <c r="G2222" s="388">
        <f>IF(C2222&lt;&gt;"",Extractions!J497,"")</f>
        <v/>
      </c>
      <c r="H2222" s="388" t="inlineStr">
        <is>
          <t>€</t>
        </is>
      </c>
    </row>
    <row r="2223" ht="15" customHeight="1" s="389">
      <c r="A2223" s="737" t="n"/>
      <c r="B2223" s="655" t="inlineStr">
        <is>
          <t>-</t>
        </is>
      </c>
      <c r="C2223" s="388">
        <f>IF(Extractions!J498&lt;&gt;0,Extractions!C498,"")</f>
        <v/>
      </c>
      <c r="D2223" s="388" t="inlineStr">
        <is>
          <t>Taux PAS =</t>
        </is>
      </c>
      <c r="E2223" s="743">
        <f>IF(C2223&lt;&gt;"",Extractions!I498,"")</f>
        <v/>
      </c>
      <c r="F2223" s="388" t="inlineStr">
        <is>
          <t>%      soit</t>
        </is>
      </c>
      <c r="G2223" s="388">
        <f>IF(C2223&lt;&gt;"",Extractions!J498,"")</f>
        <v/>
      </c>
      <c r="H2223" s="388" t="inlineStr">
        <is>
          <t>€</t>
        </is>
      </c>
    </row>
    <row r="2224" ht="15" customHeight="1" s="389">
      <c r="A2224" s="737" t="n"/>
      <c r="B2224" s="655" t="inlineStr">
        <is>
          <t>-</t>
        </is>
      </c>
      <c r="C2224" s="388">
        <f>IF(Extractions!J499&lt;&gt;0,Extractions!C499,"")</f>
        <v/>
      </c>
      <c r="D2224" s="388" t="inlineStr">
        <is>
          <t>Taux PAS =</t>
        </is>
      </c>
      <c r="E2224" s="743">
        <f>IF(C2224&lt;&gt;"",Extractions!I499,"")</f>
        <v/>
      </c>
      <c r="F2224" s="388" t="inlineStr">
        <is>
          <t>%      soit</t>
        </is>
      </c>
      <c r="G2224" s="388">
        <f>IF(C2224&lt;&gt;"",Extractions!J499,"")</f>
        <v/>
      </c>
      <c r="H2224" s="388" t="inlineStr">
        <is>
          <t>€</t>
        </is>
      </c>
    </row>
    <row r="2225" ht="15" customHeight="1" s="389">
      <c r="A2225" s="737" t="n"/>
      <c r="B2225" s="655" t="inlineStr">
        <is>
          <t>-</t>
        </is>
      </c>
      <c r="C2225" s="388">
        <f>IF(Extractions!J500&lt;&gt;0,Extractions!C500,"")</f>
        <v/>
      </c>
      <c r="D2225" s="388" t="inlineStr">
        <is>
          <t>Taux PAS =</t>
        </is>
      </c>
      <c r="E2225" s="743">
        <f>IF(C2225&lt;&gt;"",Extractions!I500,"")</f>
        <v/>
      </c>
      <c r="F2225" s="388" t="inlineStr">
        <is>
          <t>%      soit</t>
        </is>
      </c>
      <c r="G2225" s="388">
        <f>IF(C2225&lt;&gt;"",Extractions!J500,"")</f>
        <v/>
      </c>
      <c r="H2225" s="388" t="inlineStr">
        <is>
          <t>€</t>
        </is>
      </c>
    </row>
    <row r="2226" ht="15" customHeight="1" s="389">
      <c r="A2226" s="737" t="n"/>
      <c r="B2226" s="655" t="inlineStr">
        <is>
          <t>-</t>
        </is>
      </c>
      <c r="C2226" s="388">
        <f>IF(Extractions!J501&lt;&gt;0,Extractions!C501,"")</f>
        <v/>
      </c>
      <c r="D2226" s="388" t="inlineStr">
        <is>
          <t>Taux PAS =</t>
        </is>
      </c>
      <c r="E2226" s="743">
        <f>IF(C2226&lt;&gt;"",Extractions!I501,"")</f>
        <v/>
      </c>
      <c r="F2226" s="388" t="inlineStr">
        <is>
          <t>%      soit</t>
        </is>
      </c>
      <c r="G2226" s="388">
        <f>IF(C2226&lt;&gt;"",Extractions!J501,"")</f>
        <v/>
      </c>
      <c r="H2226" s="388" t="inlineStr">
        <is>
          <t>€</t>
        </is>
      </c>
    </row>
    <row r="2227" ht="15" customHeight="1" s="389">
      <c r="A2227" s="737" t="n"/>
      <c r="B2227" s="655" t="inlineStr">
        <is>
          <t>-</t>
        </is>
      </c>
      <c r="C2227" s="388">
        <f>IF(Extractions!J502&lt;&gt;0,Extractions!C502,"")</f>
        <v/>
      </c>
      <c r="D2227" s="388" t="inlineStr">
        <is>
          <t>Taux PAS =</t>
        </is>
      </c>
      <c r="E2227" s="743">
        <f>IF(C2227&lt;&gt;"",Extractions!I502,"")</f>
        <v/>
      </c>
      <c r="F2227" s="388" t="inlineStr">
        <is>
          <t>%      soit</t>
        </is>
      </c>
      <c r="G2227" s="388">
        <f>IF(C2227&lt;&gt;"",Extractions!J502,"")</f>
        <v/>
      </c>
      <c r="H2227" s="388" t="inlineStr">
        <is>
          <t>€</t>
        </is>
      </c>
    </row>
    <row r="2228" ht="15" customHeight="1" s="389">
      <c r="A2228" s="737" t="n"/>
      <c r="B2228" s="655" t="inlineStr">
        <is>
          <t>-</t>
        </is>
      </c>
      <c r="C2228" s="388">
        <f>IF(Extractions!J503&lt;&gt;0,Extractions!C503,"")</f>
        <v/>
      </c>
      <c r="D2228" s="388" t="inlineStr">
        <is>
          <t>Taux PAS =</t>
        </is>
      </c>
      <c r="E2228" s="743">
        <f>IF(C2228&lt;&gt;"",Extractions!I503,"")</f>
        <v/>
      </c>
      <c r="F2228" s="388" t="inlineStr">
        <is>
          <t>%      soit</t>
        </is>
      </c>
      <c r="G2228" s="388">
        <f>IF(C2228&lt;&gt;"",Extractions!J503,"")</f>
        <v/>
      </c>
      <c r="H2228" s="388" t="inlineStr">
        <is>
          <t>€</t>
        </is>
      </c>
    </row>
    <row r="2229" ht="15" customHeight="1" s="389">
      <c r="A2229" s="737" t="n"/>
      <c r="B2229" s="655" t="inlineStr">
        <is>
          <t>-</t>
        </is>
      </c>
      <c r="C2229" s="388">
        <f>IF(Extractions!J504&lt;&gt;0,Extractions!C504,"")</f>
        <v/>
      </c>
      <c r="D2229" s="388" t="inlineStr">
        <is>
          <t>Taux PAS =</t>
        </is>
      </c>
      <c r="E2229" s="743">
        <f>IF(C2229&lt;&gt;"",Extractions!I504,"")</f>
        <v/>
      </c>
      <c r="F2229" s="388" t="inlineStr">
        <is>
          <t>%      soit</t>
        </is>
      </c>
      <c r="G2229" s="388">
        <f>IF(C2229&lt;&gt;"",Extractions!J504,"")</f>
        <v/>
      </c>
      <c r="H2229" s="388" t="inlineStr">
        <is>
          <t>€</t>
        </is>
      </c>
    </row>
    <row r="2230" ht="15" customHeight="1" s="389">
      <c r="A2230" s="737" t="n"/>
      <c r="B2230" s="655" t="inlineStr">
        <is>
          <t>-</t>
        </is>
      </c>
      <c r="C2230" s="388">
        <f>IF(Extractions!J505&lt;&gt;0,Extractions!C505,"")</f>
        <v/>
      </c>
      <c r="D2230" s="388" t="inlineStr">
        <is>
          <t>Taux PAS =</t>
        </is>
      </c>
      <c r="E2230" s="743">
        <f>IF(C2230&lt;&gt;"",Extractions!I505,"")</f>
        <v/>
      </c>
      <c r="F2230" s="388" t="inlineStr">
        <is>
          <t>%      soit</t>
        </is>
      </c>
      <c r="G2230" s="388">
        <f>IF(C2230&lt;&gt;"",Extractions!J505,"")</f>
        <v/>
      </c>
      <c r="H2230" s="388" t="inlineStr">
        <is>
          <t>€</t>
        </is>
      </c>
    </row>
    <row r="2231" ht="15" customHeight="1" s="389">
      <c r="A2231" s="737" t="n"/>
      <c r="B2231" s="655" t="inlineStr">
        <is>
          <t>-</t>
        </is>
      </c>
      <c r="C2231" s="388">
        <f>IF(Extractions!J506&lt;&gt;0,Extractions!C506,"")</f>
        <v/>
      </c>
      <c r="D2231" s="388" t="inlineStr">
        <is>
          <t>Taux PAS =</t>
        </is>
      </c>
      <c r="E2231" s="743">
        <f>IF(C2231&lt;&gt;"",Extractions!I506,"")</f>
        <v/>
      </c>
      <c r="F2231" s="388" t="inlineStr">
        <is>
          <t>%      soit</t>
        </is>
      </c>
      <c r="G2231" s="388">
        <f>IF(C2231&lt;&gt;"",Extractions!J506,"")</f>
        <v/>
      </c>
      <c r="H2231" s="388" t="inlineStr">
        <is>
          <t>€</t>
        </is>
      </c>
    </row>
    <row r="2232" ht="15" customHeight="1" s="389">
      <c r="A2232" s="737" t="n"/>
      <c r="B2232" s="655" t="inlineStr">
        <is>
          <t>-</t>
        </is>
      </c>
      <c r="C2232" s="388">
        <f>IF(Extractions!J507&lt;&gt;0,Extractions!C507,"")</f>
        <v/>
      </c>
      <c r="D2232" s="388" t="inlineStr">
        <is>
          <t>Taux PAS =</t>
        </is>
      </c>
      <c r="E2232" s="743">
        <f>IF(C2232&lt;&gt;"",Extractions!I507,"")</f>
        <v/>
      </c>
      <c r="F2232" s="388" t="inlineStr">
        <is>
          <t>%      soit</t>
        </is>
      </c>
      <c r="G2232" s="388">
        <f>IF(C2232&lt;&gt;"",Extractions!J507,"")</f>
        <v/>
      </c>
      <c r="H2232" s="388" t="inlineStr">
        <is>
          <t>€</t>
        </is>
      </c>
    </row>
    <row r="2233" ht="15" customHeight="1" s="389">
      <c r="A2233" s="737" t="n"/>
      <c r="B2233" s="655" t="inlineStr">
        <is>
          <t>-</t>
        </is>
      </c>
      <c r="C2233" s="388">
        <f>IF(Extractions!J508&lt;&gt;0,Extractions!C508,"")</f>
        <v/>
      </c>
      <c r="D2233" s="388" t="inlineStr">
        <is>
          <t>Taux PAS =</t>
        </is>
      </c>
      <c r="E2233" s="743">
        <f>IF(C2233&lt;&gt;"",Extractions!I508,"")</f>
        <v/>
      </c>
      <c r="F2233" s="388" t="inlineStr">
        <is>
          <t>%      soit</t>
        </is>
      </c>
      <c r="G2233" s="388">
        <f>IF(C2233&lt;&gt;"",Extractions!J508,"")</f>
        <v/>
      </c>
      <c r="H2233" s="388" t="inlineStr">
        <is>
          <t>€</t>
        </is>
      </c>
    </row>
    <row r="2234" ht="15" customHeight="1" s="389">
      <c r="A2234" s="737" t="n"/>
      <c r="B2234" s="655" t="inlineStr">
        <is>
          <t>-</t>
        </is>
      </c>
      <c r="C2234" s="388">
        <f>IF(Extractions!J509&lt;&gt;0,Extractions!C509,"")</f>
        <v/>
      </c>
      <c r="D2234" s="388" t="inlineStr">
        <is>
          <t>Taux PAS =</t>
        </is>
      </c>
      <c r="E2234" s="743">
        <f>IF(C2234&lt;&gt;"",Extractions!I509,"")</f>
        <v/>
      </c>
      <c r="F2234" s="388" t="inlineStr">
        <is>
          <t>%      soit</t>
        </is>
      </c>
      <c r="G2234" s="388">
        <f>IF(C2234&lt;&gt;"",Extractions!J509,"")</f>
        <v/>
      </c>
      <c r="H2234" s="388" t="inlineStr">
        <is>
          <t>€</t>
        </is>
      </c>
    </row>
    <row r="2235" ht="15" customHeight="1" s="389">
      <c r="A2235" s="737" t="n"/>
      <c r="B2235" s="655" t="inlineStr">
        <is>
          <t>-</t>
        </is>
      </c>
      <c r="C2235" s="388">
        <f>IF(Extractions!J510&lt;&gt;0,Extractions!C510,"")</f>
        <v/>
      </c>
      <c r="D2235" s="388" t="inlineStr">
        <is>
          <t>Taux PAS =</t>
        </is>
      </c>
      <c r="E2235" s="743">
        <f>IF(C2235&lt;&gt;"",Extractions!I510,"")</f>
        <v/>
      </c>
      <c r="F2235" s="388" t="inlineStr">
        <is>
          <t>%      soit</t>
        </is>
      </c>
      <c r="G2235" s="388">
        <f>IF(C2235&lt;&gt;"",Extractions!J510,"")</f>
        <v/>
      </c>
      <c r="H2235" s="388" t="inlineStr">
        <is>
          <t>€</t>
        </is>
      </c>
    </row>
    <row r="2236" ht="15" customHeight="1" s="389">
      <c r="A2236" s="737" t="n"/>
      <c r="B2236" s="655" t="inlineStr">
        <is>
          <t>-</t>
        </is>
      </c>
      <c r="C2236" s="388">
        <f>IF(Extractions!J511&lt;&gt;0,Extractions!C511,"")</f>
        <v/>
      </c>
      <c r="D2236" s="388" t="inlineStr">
        <is>
          <t>Taux PAS =</t>
        </is>
      </c>
      <c r="E2236" s="743">
        <f>IF(C2236&lt;&gt;"",Extractions!I511,"")</f>
        <v/>
      </c>
      <c r="F2236" s="388" t="inlineStr">
        <is>
          <t>%      soit</t>
        </is>
      </c>
      <c r="G2236" s="388">
        <f>IF(C2236&lt;&gt;"",Extractions!J511,"")</f>
        <v/>
      </c>
      <c r="H2236" s="388" t="inlineStr">
        <is>
          <t>€</t>
        </is>
      </c>
    </row>
    <row r="2237" ht="15" customHeight="1" s="389">
      <c r="A2237" s="737" t="n"/>
      <c r="B2237" s="655" t="inlineStr">
        <is>
          <t>-</t>
        </is>
      </c>
      <c r="C2237" s="388">
        <f>IF(Extractions!J512&lt;&gt;0,Extractions!C512,"")</f>
        <v/>
      </c>
      <c r="D2237" s="388" t="inlineStr">
        <is>
          <t>Taux PAS =</t>
        </is>
      </c>
      <c r="E2237" s="743">
        <f>IF(C2237&lt;&gt;"",Extractions!I512,"")</f>
        <v/>
      </c>
      <c r="F2237" s="388" t="inlineStr">
        <is>
          <t>%      soit</t>
        </is>
      </c>
      <c r="G2237" s="388">
        <f>IF(C2237&lt;&gt;"",Extractions!J512,"")</f>
        <v/>
      </c>
      <c r="H2237" s="388" t="inlineStr">
        <is>
          <t>€</t>
        </is>
      </c>
    </row>
    <row r="2238" ht="15" customHeight="1" s="389">
      <c r="A2238" s="737" t="n"/>
      <c r="B2238" s="655" t="inlineStr">
        <is>
          <t>-</t>
        </is>
      </c>
      <c r="C2238" s="388">
        <f>IF(Extractions!J513&lt;&gt;0,Extractions!C513,"")</f>
        <v/>
      </c>
      <c r="D2238" s="388" t="inlineStr">
        <is>
          <t>Taux PAS =</t>
        </is>
      </c>
      <c r="E2238" s="743">
        <f>IF(C2238&lt;&gt;"",Extractions!I513,"")</f>
        <v/>
      </c>
      <c r="F2238" s="388" t="inlineStr">
        <is>
          <t>%      soit</t>
        </is>
      </c>
      <c r="G2238" s="388">
        <f>IF(C2238&lt;&gt;"",Extractions!J513,"")</f>
        <v/>
      </c>
      <c r="H2238" s="388" t="inlineStr">
        <is>
          <t>€</t>
        </is>
      </c>
    </row>
    <row r="2239" ht="15" customHeight="1" s="389">
      <c r="A2239" s="737" t="n"/>
      <c r="B2239" s="655" t="inlineStr">
        <is>
          <t>-</t>
        </is>
      </c>
      <c r="C2239" s="388">
        <f>IF(Extractions!J514&lt;&gt;0,Extractions!C514,"")</f>
        <v/>
      </c>
      <c r="D2239" s="388" t="inlineStr">
        <is>
          <t>Taux PAS =</t>
        </is>
      </c>
      <c r="E2239" s="743">
        <f>IF(C2239&lt;&gt;"",Extractions!I514,"")</f>
        <v/>
      </c>
      <c r="F2239" s="388" t="inlineStr">
        <is>
          <t>%      soit</t>
        </is>
      </c>
      <c r="G2239" s="388">
        <f>IF(C2239&lt;&gt;"",Extractions!J514,"")</f>
        <v/>
      </c>
      <c r="H2239" s="388" t="inlineStr">
        <is>
          <t>€</t>
        </is>
      </c>
    </row>
    <row r="2240" ht="15" customHeight="1" s="389">
      <c r="A2240" s="737" t="n"/>
      <c r="B2240" s="655" t="inlineStr">
        <is>
          <t>-</t>
        </is>
      </c>
      <c r="C2240" s="388">
        <f>IF(Extractions!J515&lt;&gt;0,Extractions!C515,"")</f>
        <v/>
      </c>
      <c r="D2240" s="388" t="inlineStr">
        <is>
          <t>Taux PAS =</t>
        </is>
      </c>
      <c r="E2240" s="743">
        <f>IF(C2240&lt;&gt;"",Extractions!I515,"")</f>
        <v/>
      </c>
      <c r="F2240" s="388" t="inlineStr">
        <is>
          <t>%      soit</t>
        </is>
      </c>
      <c r="G2240" s="388">
        <f>IF(C2240&lt;&gt;"",Extractions!J515,"")</f>
        <v/>
      </c>
      <c r="H2240" s="388" t="inlineStr">
        <is>
          <t>€</t>
        </is>
      </c>
    </row>
    <row r="2241" ht="15" customHeight="1" s="389">
      <c r="A2241" s="737" t="n"/>
      <c r="B2241" s="655" t="inlineStr">
        <is>
          <t>-</t>
        </is>
      </c>
      <c r="C2241" s="388">
        <f>IF(Extractions!J516&lt;&gt;0,Extractions!C516,"")</f>
        <v/>
      </c>
      <c r="D2241" s="388" t="inlineStr">
        <is>
          <t>Taux PAS =</t>
        </is>
      </c>
      <c r="E2241" s="743">
        <f>IF(C2241&lt;&gt;"",Extractions!I516,"")</f>
        <v/>
      </c>
      <c r="F2241" s="388" t="inlineStr">
        <is>
          <t>%      soit</t>
        </is>
      </c>
      <c r="G2241" s="388">
        <f>IF(C2241&lt;&gt;"",Extractions!J516,"")</f>
        <v/>
      </c>
      <c r="H2241" s="388" t="inlineStr">
        <is>
          <t>€</t>
        </is>
      </c>
    </row>
    <row r="2242" ht="15" customHeight="1" s="389">
      <c r="A2242" s="737" t="n"/>
      <c r="B2242" s="655" t="inlineStr">
        <is>
          <t>-</t>
        </is>
      </c>
      <c r="C2242" s="388">
        <f>IF(Extractions!J517&lt;&gt;0,Extractions!C517,"")</f>
        <v/>
      </c>
      <c r="D2242" s="388" t="inlineStr">
        <is>
          <t>Taux PAS =</t>
        </is>
      </c>
      <c r="E2242" s="743">
        <f>IF(C2242&lt;&gt;"",Extractions!I517,"")</f>
        <v/>
      </c>
      <c r="F2242" s="388" t="inlineStr">
        <is>
          <t>%      soit</t>
        </is>
      </c>
      <c r="G2242" s="388">
        <f>IF(C2242&lt;&gt;"",Extractions!J517,"")</f>
        <v/>
      </c>
      <c r="H2242" s="388" t="inlineStr">
        <is>
          <t>€</t>
        </is>
      </c>
    </row>
    <row r="2243" ht="15" customHeight="1" s="389">
      <c r="A2243" s="737" t="n"/>
      <c r="B2243" s="655" t="inlineStr">
        <is>
          <t>-</t>
        </is>
      </c>
      <c r="C2243" s="388">
        <f>IF(Extractions!J518&lt;&gt;0,Extractions!C518,"")</f>
        <v/>
      </c>
      <c r="D2243" s="388" t="inlineStr">
        <is>
          <t>Taux PAS =</t>
        </is>
      </c>
      <c r="E2243" s="743">
        <f>IF(C2243&lt;&gt;"",Extractions!I518,"")</f>
        <v/>
      </c>
      <c r="F2243" s="388" t="inlineStr">
        <is>
          <t>%      soit</t>
        </is>
      </c>
      <c r="G2243" s="388">
        <f>IF(C2243&lt;&gt;"",Extractions!J518,"")</f>
        <v/>
      </c>
      <c r="H2243" s="388" t="inlineStr">
        <is>
          <t>€</t>
        </is>
      </c>
    </row>
    <row r="2244" ht="15" customHeight="1" s="389">
      <c r="A2244" s="737" t="n"/>
      <c r="B2244" s="655" t="inlineStr">
        <is>
          <t>-</t>
        </is>
      </c>
      <c r="C2244" s="388">
        <f>IF(Extractions!J519&lt;&gt;0,Extractions!C519,"")</f>
        <v/>
      </c>
      <c r="D2244" s="388" t="inlineStr">
        <is>
          <t>Taux PAS =</t>
        </is>
      </c>
      <c r="E2244" s="743">
        <f>IF(C2244&lt;&gt;"",Extractions!I519,"")</f>
        <v/>
      </c>
      <c r="F2244" s="388" t="inlineStr">
        <is>
          <t>%      soit</t>
        </is>
      </c>
      <c r="G2244" s="388">
        <f>IF(C2244&lt;&gt;"",Extractions!J519,"")</f>
        <v/>
      </c>
      <c r="H2244" s="388" t="inlineStr">
        <is>
          <t>€</t>
        </is>
      </c>
    </row>
    <row r="2245" ht="15" customHeight="1" s="389">
      <c r="A2245" s="737" t="n"/>
      <c r="B2245" s="655" t="inlineStr">
        <is>
          <t>-</t>
        </is>
      </c>
      <c r="C2245" s="388">
        <f>IF(Extractions!J520&lt;&gt;0,Extractions!C520,"")</f>
        <v/>
      </c>
      <c r="D2245" s="388" t="inlineStr">
        <is>
          <t>Taux PAS =</t>
        </is>
      </c>
      <c r="E2245" s="743">
        <f>IF(C2245&lt;&gt;"",Extractions!I520,"")</f>
        <v/>
      </c>
      <c r="F2245" s="388" t="inlineStr">
        <is>
          <t>%      soit</t>
        </is>
      </c>
      <c r="G2245" s="388">
        <f>IF(C2245&lt;&gt;"",Extractions!J520,"")</f>
        <v/>
      </c>
      <c r="H2245" s="388" t="inlineStr">
        <is>
          <t>€</t>
        </is>
      </c>
    </row>
    <row r="2246" ht="15" customHeight="1" s="389">
      <c r="A2246" s="737" t="n"/>
      <c r="B2246" s="655" t="inlineStr">
        <is>
          <t>-</t>
        </is>
      </c>
      <c r="C2246" s="388">
        <f>IF(Extractions!J521&lt;&gt;0,Extractions!C521,"")</f>
        <v/>
      </c>
      <c r="D2246" s="388" t="inlineStr">
        <is>
          <t>Taux PAS =</t>
        </is>
      </c>
      <c r="E2246" s="743">
        <f>IF(C2246&lt;&gt;"",Extractions!I521,"")</f>
        <v/>
      </c>
      <c r="F2246" s="388" t="inlineStr">
        <is>
          <t>%      soit</t>
        </is>
      </c>
      <c r="G2246" s="388">
        <f>IF(C2246&lt;&gt;"",Extractions!J521,"")</f>
        <v/>
      </c>
      <c r="H2246" s="388" t="inlineStr">
        <is>
          <t>€</t>
        </is>
      </c>
    </row>
    <row r="2247" ht="15" customHeight="1" s="389">
      <c r="A2247" s="737" t="n"/>
      <c r="B2247" s="655" t="inlineStr">
        <is>
          <t>-</t>
        </is>
      </c>
      <c r="C2247" s="388">
        <f>IF(Extractions!J522&lt;&gt;0,Extractions!C522,"")</f>
        <v/>
      </c>
      <c r="D2247" s="388" t="inlineStr">
        <is>
          <t>Taux PAS =</t>
        </is>
      </c>
      <c r="E2247" s="743">
        <f>IF(C2247&lt;&gt;"",Extractions!I522,"")</f>
        <v/>
      </c>
      <c r="F2247" s="388" t="inlineStr">
        <is>
          <t>%      soit</t>
        </is>
      </c>
      <c r="G2247" s="388">
        <f>IF(C2247&lt;&gt;"",Extractions!J522,"")</f>
        <v/>
      </c>
      <c r="H2247" s="388" t="inlineStr">
        <is>
          <t>€</t>
        </is>
      </c>
    </row>
    <row r="2248" ht="15" customHeight="1" s="389">
      <c r="A2248" s="737" t="n"/>
      <c r="B2248" s="655" t="inlineStr">
        <is>
          <t>-</t>
        </is>
      </c>
      <c r="C2248" s="388">
        <f>IF(Extractions!J523&lt;&gt;0,Extractions!C523,"")</f>
        <v/>
      </c>
      <c r="D2248" s="388" t="inlineStr">
        <is>
          <t>Taux PAS =</t>
        </is>
      </c>
      <c r="E2248" s="743">
        <f>IF(C2248&lt;&gt;"",Extractions!I523,"")</f>
        <v/>
      </c>
      <c r="F2248" s="388" t="inlineStr">
        <is>
          <t>%      soit</t>
        </is>
      </c>
      <c r="G2248" s="388">
        <f>IF(C2248&lt;&gt;"",Extractions!J523,"")</f>
        <v/>
      </c>
      <c r="H2248" s="388" t="inlineStr">
        <is>
          <t>€</t>
        </is>
      </c>
    </row>
    <row r="2249" ht="15" customHeight="1" s="389">
      <c r="A2249" s="737" t="n"/>
      <c r="B2249" s="655" t="inlineStr">
        <is>
          <t>-</t>
        </is>
      </c>
      <c r="C2249" s="388">
        <f>IF(Extractions!J524&lt;&gt;0,Extractions!C524,"")</f>
        <v/>
      </c>
      <c r="D2249" s="388" t="inlineStr">
        <is>
          <t>Taux PAS =</t>
        </is>
      </c>
      <c r="E2249" s="743">
        <f>IF(C2249&lt;&gt;"",Extractions!I524,"")</f>
        <v/>
      </c>
      <c r="F2249" s="388" t="inlineStr">
        <is>
          <t>%      soit</t>
        </is>
      </c>
      <c r="G2249" s="388">
        <f>IF(C2249&lt;&gt;"",Extractions!J524,"")</f>
        <v/>
      </c>
      <c r="H2249" s="388" t="inlineStr">
        <is>
          <t>€</t>
        </is>
      </c>
    </row>
    <row r="2250" ht="15" customHeight="1" s="389">
      <c r="A2250" s="737" t="n"/>
      <c r="B2250" s="655" t="inlineStr">
        <is>
          <t>-</t>
        </is>
      </c>
      <c r="C2250" s="388">
        <f>IF(Extractions!J525&lt;&gt;0,Extractions!C525,"")</f>
        <v/>
      </c>
      <c r="D2250" s="388" t="inlineStr">
        <is>
          <t>Taux PAS =</t>
        </is>
      </c>
      <c r="E2250" s="743">
        <f>IF(C2250&lt;&gt;"",Extractions!I525,"")</f>
        <v/>
      </c>
      <c r="F2250" s="388" t="inlineStr">
        <is>
          <t>%      soit</t>
        </is>
      </c>
      <c r="G2250" s="388">
        <f>IF(C2250&lt;&gt;"",Extractions!J525,"")</f>
        <v/>
      </c>
      <c r="H2250" s="388" t="inlineStr">
        <is>
          <t>€</t>
        </is>
      </c>
    </row>
    <row r="2251" ht="15" customHeight="1" s="389">
      <c r="A2251" s="737" t="n"/>
      <c r="B2251" s="655" t="inlineStr">
        <is>
          <t>-</t>
        </is>
      </c>
      <c r="C2251" s="388">
        <f>IF(Extractions!J526&lt;&gt;0,Extractions!C526,"")</f>
        <v/>
      </c>
      <c r="D2251" s="388" t="inlineStr">
        <is>
          <t>Taux PAS =</t>
        </is>
      </c>
      <c r="E2251" s="743">
        <f>IF(C2251&lt;&gt;"",Extractions!I526,"")</f>
        <v/>
      </c>
      <c r="F2251" s="388" t="inlineStr">
        <is>
          <t>%      soit</t>
        </is>
      </c>
      <c r="G2251" s="388">
        <f>IF(C2251&lt;&gt;"",Extractions!J526,"")</f>
        <v/>
      </c>
      <c r="H2251" s="388" t="inlineStr">
        <is>
          <t>€</t>
        </is>
      </c>
    </row>
    <row r="2252" ht="15" customHeight="1" s="389">
      <c r="A2252" s="737" t="n"/>
      <c r="B2252" s="655" t="inlineStr">
        <is>
          <t>-</t>
        </is>
      </c>
      <c r="C2252" s="388">
        <f>IF(Extractions!J527&lt;&gt;0,Extractions!C527,"")</f>
        <v/>
      </c>
      <c r="D2252" s="388" t="inlineStr">
        <is>
          <t>Taux PAS =</t>
        </is>
      </c>
      <c r="E2252" s="743">
        <f>IF(C2252&lt;&gt;"",Extractions!I527,"")</f>
        <v/>
      </c>
      <c r="F2252" s="388" t="inlineStr">
        <is>
          <t>%      soit</t>
        </is>
      </c>
      <c r="G2252" s="388">
        <f>IF(C2252&lt;&gt;"",Extractions!J527,"")</f>
        <v/>
      </c>
      <c r="H2252" s="388" t="inlineStr">
        <is>
          <t>€</t>
        </is>
      </c>
    </row>
    <row r="2253" ht="15" customHeight="1" s="389">
      <c r="A2253" s="737" t="n"/>
      <c r="B2253" s="655" t="inlineStr">
        <is>
          <t>-</t>
        </is>
      </c>
      <c r="C2253" s="388">
        <f>IF(Extractions!J528&lt;&gt;0,Extractions!C528,"")</f>
        <v/>
      </c>
      <c r="D2253" s="388" t="inlineStr">
        <is>
          <t>Taux PAS =</t>
        </is>
      </c>
      <c r="E2253" s="743">
        <f>IF(C2253&lt;&gt;"",Extractions!I528,"")</f>
        <v/>
      </c>
      <c r="F2253" s="388" t="inlineStr">
        <is>
          <t>%      soit</t>
        </is>
      </c>
      <c r="G2253" s="388">
        <f>IF(C2253&lt;&gt;"",Extractions!J528,"")</f>
        <v/>
      </c>
      <c r="H2253" s="388" t="inlineStr">
        <is>
          <t>€</t>
        </is>
      </c>
    </row>
    <row r="2254" ht="15" customHeight="1" s="389">
      <c r="A2254" s="737" t="n"/>
      <c r="B2254" s="655" t="inlineStr">
        <is>
          <t>-</t>
        </is>
      </c>
      <c r="C2254" s="388">
        <f>IF(Extractions!J529&lt;&gt;0,Extractions!C529,"")</f>
        <v/>
      </c>
      <c r="D2254" s="388" t="inlineStr">
        <is>
          <t>Taux PAS =</t>
        </is>
      </c>
      <c r="E2254" s="743">
        <f>IF(C2254&lt;&gt;"",Extractions!I529,"")</f>
        <v/>
      </c>
      <c r="F2254" s="388" t="inlineStr">
        <is>
          <t>%      soit</t>
        </is>
      </c>
      <c r="G2254" s="388">
        <f>IF(C2254&lt;&gt;"",Extractions!J529,"")</f>
        <v/>
      </c>
      <c r="H2254" s="388" t="inlineStr">
        <is>
          <t>€</t>
        </is>
      </c>
    </row>
    <row r="2255" ht="15" customHeight="1" s="389">
      <c r="A2255" s="737" t="n"/>
      <c r="B2255" s="655" t="inlineStr">
        <is>
          <t>-</t>
        </is>
      </c>
      <c r="C2255" s="388">
        <f>IF(Extractions!J530&lt;&gt;0,Extractions!C530,"")</f>
        <v/>
      </c>
      <c r="D2255" s="388" t="inlineStr">
        <is>
          <t>Taux PAS =</t>
        </is>
      </c>
      <c r="E2255" s="743">
        <f>IF(C2255&lt;&gt;"",Extractions!I530,"")</f>
        <v/>
      </c>
      <c r="F2255" s="388" t="inlineStr">
        <is>
          <t>%      soit</t>
        </is>
      </c>
      <c r="G2255" s="388">
        <f>IF(C2255&lt;&gt;"",Extractions!J530,"")</f>
        <v/>
      </c>
      <c r="H2255" s="388" t="inlineStr">
        <is>
          <t>€</t>
        </is>
      </c>
    </row>
    <row r="2256" ht="15" customHeight="1" s="389">
      <c r="A2256" s="737" t="n"/>
      <c r="B2256" s="655" t="inlineStr">
        <is>
          <t>-</t>
        </is>
      </c>
      <c r="C2256" s="388">
        <f>IF(Extractions!J531&lt;&gt;0,Extractions!C531,"")</f>
        <v/>
      </c>
      <c r="D2256" s="388" t="inlineStr">
        <is>
          <t>Taux PAS =</t>
        </is>
      </c>
      <c r="E2256" s="743">
        <f>IF(C2256&lt;&gt;"",Extractions!I531,"")</f>
        <v/>
      </c>
      <c r="F2256" s="388" t="inlineStr">
        <is>
          <t>%      soit</t>
        </is>
      </c>
      <c r="G2256" s="388">
        <f>IF(C2256&lt;&gt;"",Extractions!J531,"")</f>
        <v/>
      </c>
      <c r="H2256" s="388" t="inlineStr">
        <is>
          <t>€</t>
        </is>
      </c>
    </row>
    <row r="2257" ht="15" customHeight="1" s="389">
      <c r="A2257" s="737" t="n"/>
      <c r="B2257" s="655" t="inlineStr">
        <is>
          <t>-</t>
        </is>
      </c>
      <c r="C2257" s="388">
        <f>IF(Extractions!J532&lt;&gt;0,Extractions!C532,"")</f>
        <v/>
      </c>
      <c r="D2257" s="388" t="inlineStr">
        <is>
          <t>Taux PAS =</t>
        </is>
      </c>
      <c r="E2257" s="743">
        <f>IF(C2257&lt;&gt;"",Extractions!I532,"")</f>
        <v/>
      </c>
      <c r="F2257" s="388" t="inlineStr">
        <is>
          <t>%      soit</t>
        </is>
      </c>
      <c r="G2257" s="388">
        <f>IF(C2257&lt;&gt;"",Extractions!J532,"")</f>
        <v/>
      </c>
      <c r="H2257" s="388" t="inlineStr">
        <is>
          <t>€</t>
        </is>
      </c>
    </row>
    <row r="2258" ht="15" customHeight="1" s="389">
      <c r="A2258" s="737" t="n"/>
      <c r="B2258" s="655" t="inlineStr">
        <is>
          <t>-</t>
        </is>
      </c>
      <c r="C2258" s="388">
        <f>IF(Extractions!J533&lt;&gt;0,Extractions!C533,"")</f>
        <v/>
      </c>
      <c r="D2258" s="388" t="inlineStr">
        <is>
          <t>Taux PAS =</t>
        </is>
      </c>
      <c r="E2258" s="743">
        <f>IF(C2258&lt;&gt;"",Extractions!I533,"")</f>
        <v/>
      </c>
      <c r="F2258" s="388" t="inlineStr">
        <is>
          <t>%      soit</t>
        </is>
      </c>
      <c r="G2258" s="388">
        <f>IF(C2258&lt;&gt;"",Extractions!J533,"")</f>
        <v/>
      </c>
      <c r="H2258" s="388" t="inlineStr">
        <is>
          <t>€</t>
        </is>
      </c>
    </row>
    <row r="2259" ht="15" customHeight="1" s="389">
      <c r="A2259" s="737" t="n"/>
      <c r="B2259" s="655" t="inlineStr">
        <is>
          <t>-</t>
        </is>
      </c>
      <c r="C2259" s="388">
        <f>IF(Extractions!J534&lt;&gt;0,Extractions!C534,"")</f>
        <v/>
      </c>
      <c r="D2259" s="388" t="inlineStr">
        <is>
          <t>Taux PAS =</t>
        </is>
      </c>
      <c r="E2259" s="743">
        <f>IF(C2259&lt;&gt;"",Extractions!I534,"")</f>
        <v/>
      </c>
      <c r="F2259" s="388" t="inlineStr">
        <is>
          <t>%      soit</t>
        </is>
      </c>
      <c r="G2259" s="388">
        <f>IF(C2259&lt;&gt;"",Extractions!J534,"")</f>
        <v/>
      </c>
      <c r="H2259" s="388" t="inlineStr">
        <is>
          <t>€</t>
        </is>
      </c>
    </row>
    <row r="2260" ht="15" customHeight="1" s="389">
      <c r="A2260" s="737" t="n"/>
      <c r="B2260" s="655" t="inlineStr">
        <is>
          <t>-</t>
        </is>
      </c>
      <c r="C2260" s="388">
        <f>IF(Extractions!J535&lt;&gt;0,Extractions!C535,"")</f>
        <v/>
      </c>
      <c r="D2260" s="388" t="inlineStr">
        <is>
          <t>Taux PAS =</t>
        </is>
      </c>
      <c r="E2260" s="743">
        <f>IF(C2260&lt;&gt;"",Extractions!I535,"")</f>
        <v/>
      </c>
      <c r="F2260" s="388" t="inlineStr">
        <is>
          <t>%      soit</t>
        </is>
      </c>
      <c r="G2260" s="388">
        <f>IF(C2260&lt;&gt;"",Extractions!J535,"")</f>
        <v/>
      </c>
      <c r="H2260" s="388" t="inlineStr">
        <is>
          <t>€</t>
        </is>
      </c>
    </row>
    <row r="2261" ht="15" customHeight="1" s="389">
      <c r="A2261" s="737" t="n"/>
      <c r="B2261" s="655" t="inlineStr">
        <is>
          <t>-</t>
        </is>
      </c>
      <c r="C2261" s="388">
        <f>IF(Extractions!J536&lt;&gt;0,Extractions!C536,"")</f>
        <v/>
      </c>
      <c r="D2261" s="388" t="inlineStr">
        <is>
          <t>Taux PAS =</t>
        </is>
      </c>
      <c r="E2261" s="743">
        <f>IF(C2261&lt;&gt;"",Extractions!I536,"")</f>
        <v/>
      </c>
      <c r="F2261" s="388" t="inlineStr">
        <is>
          <t>%      soit</t>
        </is>
      </c>
      <c r="G2261" s="388">
        <f>IF(C2261&lt;&gt;"",Extractions!J536,"")</f>
        <v/>
      </c>
      <c r="H2261" s="388" t="inlineStr">
        <is>
          <t>€</t>
        </is>
      </c>
    </row>
    <row r="2262" ht="15" customHeight="1" s="389">
      <c r="A2262" s="737" t="n"/>
      <c r="B2262" s="655" t="inlineStr">
        <is>
          <t>-</t>
        </is>
      </c>
      <c r="C2262" s="388">
        <f>IF(Extractions!J537&lt;&gt;0,Extractions!C537,"")</f>
        <v/>
      </c>
      <c r="D2262" s="388" t="inlineStr">
        <is>
          <t>Taux PAS =</t>
        </is>
      </c>
      <c r="E2262" s="743">
        <f>IF(C2262&lt;&gt;"",Extractions!I537,"")</f>
        <v/>
      </c>
      <c r="F2262" s="388" t="inlineStr">
        <is>
          <t>%      soit</t>
        </is>
      </c>
      <c r="G2262" s="388">
        <f>IF(C2262&lt;&gt;"",Extractions!J537,"")</f>
        <v/>
      </c>
      <c r="H2262" s="388" t="inlineStr">
        <is>
          <t>€</t>
        </is>
      </c>
    </row>
    <row r="2263" ht="15" customHeight="1" s="389">
      <c r="A2263" s="737" t="n"/>
      <c r="B2263" s="655" t="inlineStr">
        <is>
          <t>-</t>
        </is>
      </c>
      <c r="C2263" s="388">
        <f>IF(Extractions!J538&lt;&gt;0,Extractions!C538,"")</f>
        <v/>
      </c>
      <c r="D2263" s="388" t="inlineStr">
        <is>
          <t>Taux PAS =</t>
        </is>
      </c>
      <c r="E2263" s="743">
        <f>IF(C2263&lt;&gt;"",Extractions!I538,"")</f>
        <v/>
      </c>
      <c r="F2263" s="388" t="inlineStr">
        <is>
          <t>%      soit</t>
        </is>
      </c>
      <c r="G2263" s="388">
        <f>IF(C2263&lt;&gt;"",Extractions!J538,"")</f>
        <v/>
      </c>
      <c r="H2263" s="388" t="inlineStr">
        <is>
          <t>€</t>
        </is>
      </c>
    </row>
    <row r="2264" ht="15" customHeight="1" s="389">
      <c r="A2264" s="737" t="n"/>
      <c r="B2264" s="655" t="inlineStr">
        <is>
          <t>-</t>
        </is>
      </c>
      <c r="C2264" s="388">
        <f>IF(Extractions!J539&lt;&gt;0,Extractions!C539,"")</f>
        <v/>
      </c>
      <c r="D2264" s="388" t="inlineStr">
        <is>
          <t>Taux PAS =</t>
        </is>
      </c>
      <c r="E2264" s="743">
        <f>IF(C2264&lt;&gt;"",Extractions!I539,"")</f>
        <v/>
      </c>
      <c r="F2264" s="388" t="inlineStr">
        <is>
          <t>%      soit</t>
        </is>
      </c>
      <c r="G2264" s="388">
        <f>IF(C2264&lt;&gt;"",Extractions!J539,"")</f>
        <v/>
      </c>
      <c r="H2264" s="388" t="inlineStr">
        <is>
          <t>€</t>
        </is>
      </c>
    </row>
    <row r="2265" ht="15" customHeight="1" s="389">
      <c r="A2265" s="737" t="n"/>
      <c r="B2265" s="655" t="inlineStr">
        <is>
          <t>-</t>
        </is>
      </c>
      <c r="C2265" s="388">
        <f>IF(Extractions!J540&lt;&gt;0,Extractions!C540,"")</f>
        <v/>
      </c>
      <c r="D2265" s="388" t="inlineStr">
        <is>
          <t>Taux PAS =</t>
        </is>
      </c>
      <c r="E2265" s="743">
        <f>IF(C2265&lt;&gt;"",Extractions!I540,"")</f>
        <v/>
      </c>
      <c r="F2265" s="388" t="inlineStr">
        <is>
          <t>%      soit</t>
        </is>
      </c>
      <c r="G2265" s="388">
        <f>IF(C2265&lt;&gt;"",Extractions!J540,"")</f>
        <v/>
      </c>
      <c r="H2265" s="388" t="inlineStr">
        <is>
          <t>€</t>
        </is>
      </c>
    </row>
    <row r="2266" ht="15" customHeight="1" s="389">
      <c r="A2266" s="737" t="n"/>
      <c r="B2266" s="655" t="inlineStr">
        <is>
          <t>-</t>
        </is>
      </c>
      <c r="C2266" s="388">
        <f>IF(Extractions!J541&lt;&gt;0,Extractions!C541,"")</f>
        <v/>
      </c>
      <c r="D2266" s="388" t="inlineStr">
        <is>
          <t>Taux PAS =</t>
        </is>
      </c>
      <c r="E2266" s="743">
        <f>IF(C2266&lt;&gt;"",Extractions!I541,"")</f>
        <v/>
      </c>
      <c r="F2266" s="388" t="inlineStr">
        <is>
          <t>%      soit</t>
        </is>
      </c>
      <c r="G2266" s="388">
        <f>IF(C2266&lt;&gt;"",Extractions!J541,"")</f>
        <v/>
      </c>
      <c r="H2266" s="388" t="inlineStr">
        <is>
          <t>€</t>
        </is>
      </c>
    </row>
    <row r="2267" ht="15" customHeight="1" s="389">
      <c r="A2267" s="737" t="n"/>
      <c r="B2267" s="655" t="inlineStr">
        <is>
          <t>-</t>
        </is>
      </c>
      <c r="C2267" s="388">
        <f>IF(Extractions!J542&lt;&gt;0,Extractions!C542,"")</f>
        <v/>
      </c>
      <c r="D2267" s="388" t="inlineStr">
        <is>
          <t>Taux PAS =</t>
        </is>
      </c>
      <c r="E2267" s="743">
        <f>IF(C2267&lt;&gt;"",Extractions!I542,"")</f>
        <v/>
      </c>
      <c r="F2267" s="388" t="inlineStr">
        <is>
          <t>%      soit</t>
        </is>
      </c>
      <c r="G2267" s="388">
        <f>IF(C2267&lt;&gt;"",Extractions!J542,"")</f>
        <v/>
      </c>
      <c r="H2267" s="388" t="inlineStr">
        <is>
          <t>€</t>
        </is>
      </c>
    </row>
    <row r="2268" ht="15" customHeight="1" s="389">
      <c r="A2268" s="737" t="n"/>
      <c r="B2268" s="655" t="inlineStr">
        <is>
          <t>-</t>
        </is>
      </c>
      <c r="C2268" s="388">
        <f>IF(Extractions!J543&lt;&gt;0,Extractions!C543,"")</f>
        <v/>
      </c>
      <c r="D2268" s="388" t="inlineStr">
        <is>
          <t>Taux PAS =</t>
        </is>
      </c>
      <c r="E2268" s="743">
        <f>IF(C2268&lt;&gt;"",Extractions!I543,"")</f>
        <v/>
      </c>
      <c r="F2268" s="388" t="inlineStr">
        <is>
          <t>%      soit</t>
        </is>
      </c>
      <c r="G2268" s="388">
        <f>IF(C2268&lt;&gt;"",Extractions!J543,"")</f>
        <v/>
      </c>
      <c r="H2268" s="388" t="inlineStr">
        <is>
          <t>€</t>
        </is>
      </c>
    </row>
    <row r="2269" ht="15" customHeight="1" s="389">
      <c r="A2269" s="737" t="n"/>
      <c r="B2269" s="655" t="inlineStr">
        <is>
          <t>-</t>
        </is>
      </c>
      <c r="C2269" s="388">
        <f>IF(Extractions!J544&lt;&gt;0,Extractions!C544,"")</f>
        <v/>
      </c>
      <c r="D2269" s="388" t="inlineStr">
        <is>
          <t>Taux PAS =</t>
        </is>
      </c>
      <c r="E2269" s="743">
        <f>IF(C2269&lt;&gt;"",Extractions!I544,"")</f>
        <v/>
      </c>
      <c r="F2269" s="388" t="inlineStr">
        <is>
          <t>%      soit</t>
        </is>
      </c>
      <c r="G2269" s="388">
        <f>IF(C2269&lt;&gt;"",Extractions!J544,"")</f>
        <v/>
      </c>
      <c r="H2269" s="388" t="inlineStr">
        <is>
          <t>€</t>
        </is>
      </c>
    </row>
    <row r="2270" ht="15" customHeight="1" s="389">
      <c r="A2270" s="737" t="n"/>
      <c r="B2270" s="655" t="inlineStr">
        <is>
          <t>-</t>
        </is>
      </c>
      <c r="C2270" s="388">
        <f>IF(Extractions!J545&lt;&gt;0,Extractions!C545,"")</f>
        <v/>
      </c>
      <c r="D2270" s="388" t="inlineStr">
        <is>
          <t>Taux PAS =</t>
        </is>
      </c>
      <c r="E2270" s="743">
        <f>IF(C2270&lt;&gt;"",Extractions!I545,"")</f>
        <v/>
      </c>
      <c r="F2270" s="388" t="inlineStr">
        <is>
          <t>%      soit</t>
        </is>
      </c>
      <c r="G2270" s="388">
        <f>IF(C2270&lt;&gt;"",Extractions!J545,"")</f>
        <v/>
      </c>
      <c r="H2270" s="388" t="inlineStr">
        <is>
          <t>€</t>
        </is>
      </c>
    </row>
    <row r="2271" ht="15" customHeight="1" s="389">
      <c r="A2271" s="737" t="n"/>
      <c r="B2271" s="655" t="inlineStr">
        <is>
          <t>-</t>
        </is>
      </c>
      <c r="C2271" s="388">
        <f>IF(Extractions!J546&lt;&gt;0,Extractions!C546,"")</f>
        <v/>
      </c>
      <c r="D2271" s="388" t="inlineStr">
        <is>
          <t>Taux PAS =</t>
        </is>
      </c>
      <c r="E2271" s="743">
        <f>IF(C2271&lt;&gt;"",Extractions!I546,"")</f>
        <v/>
      </c>
      <c r="F2271" s="388" t="inlineStr">
        <is>
          <t>%      soit</t>
        </is>
      </c>
      <c r="G2271" s="388">
        <f>IF(C2271&lt;&gt;"",Extractions!J546,"")</f>
        <v/>
      </c>
      <c r="H2271" s="388" t="inlineStr">
        <is>
          <t>€</t>
        </is>
      </c>
    </row>
    <row r="2272" ht="15" customHeight="1" s="389">
      <c r="A2272" s="737" t="n"/>
      <c r="B2272" s="655" t="inlineStr">
        <is>
          <t>-</t>
        </is>
      </c>
      <c r="C2272" s="388">
        <f>IF(Extractions!J547&lt;&gt;0,Extractions!C547,"")</f>
        <v/>
      </c>
      <c r="D2272" s="388" t="inlineStr">
        <is>
          <t>Taux PAS =</t>
        </is>
      </c>
      <c r="E2272" s="743">
        <f>IF(C2272&lt;&gt;"",Extractions!I547,"")</f>
        <v/>
      </c>
      <c r="F2272" s="388" t="inlineStr">
        <is>
          <t>%      soit</t>
        </is>
      </c>
      <c r="G2272" s="388">
        <f>IF(C2272&lt;&gt;"",Extractions!J547,"")</f>
        <v/>
      </c>
      <c r="H2272" s="388" t="inlineStr">
        <is>
          <t>€</t>
        </is>
      </c>
    </row>
    <row r="2273" ht="15" customHeight="1" s="389">
      <c r="A2273" s="737" t="n"/>
      <c r="B2273" s="655" t="inlineStr">
        <is>
          <t>-</t>
        </is>
      </c>
      <c r="C2273" s="388">
        <f>IF(Extractions!J548&lt;&gt;0,Extractions!C548,"")</f>
        <v/>
      </c>
      <c r="D2273" s="388" t="inlineStr">
        <is>
          <t>Taux PAS =</t>
        </is>
      </c>
      <c r="E2273" s="743">
        <f>IF(C2273&lt;&gt;"",Extractions!I548,"")</f>
        <v/>
      </c>
      <c r="F2273" s="388" t="inlineStr">
        <is>
          <t>%      soit</t>
        </is>
      </c>
      <c r="G2273" s="388">
        <f>IF(C2273&lt;&gt;"",Extractions!J548,"")</f>
        <v/>
      </c>
      <c r="H2273" s="388" t="inlineStr">
        <is>
          <t>€</t>
        </is>
      </c>
    </row>
    <row r="2274" ht="15" customHeight="1" s="389">
      <c r="A2274" s="737" t="n"/>
      <c r="B2274" s="655" t="inlineStr">
        <is>
          <t>-</t>
        </is>
      </c>
      <c r="C2274" s="388">
        <f>IF(Extractions!J549&lt;&gt;0,Extractions!C549,"")</f>
        <v/>
      </c>
      <c r="D2274" s="388" t="inlineStr">
        <is>
          <t>Taux PAS =</t>
        </is>
      </c>
      <c r="E2274" s="743">
        <f>IF(C2274&lt;&gt;"",Extractions!I549,"")</f>
        <v/>
      </c>
      <c r="F2274" s="388" t="inlineStr">
        <is>
          <t>%      soit</t>
        </is>
      </c>
      <c r="G2274" s="388">
        <f>IF(C2274&lt;&gt;"",Extractions!J549,"")</f>
        <v/>
      </c>
      <c r="H2274" s="388" t="inlineStr">
        <is>
          <t>€</t>
        </is>
      </c>
    </row>
    <row r="2275" ht="15" customHeight="1" s="389">
      <c r="A2275" s="737" t="n"/>
      <c r="B2275" s="655" t="inlineStr">
        <is>
          <t>-</t>
        </is>
      </c>
      <c r="C2275" s="388">
        <f>IF(Extractions!J550&lt;&gt;0,Extractions!C550,"")</f>
        <v/>
      </c>
      <c r="D2275" s="388" t="inlineStr">
        <is>
          <t>Taux PAS =</t>
        </is>
      </c>
      <c r="E2275" s="743">
        <f>IF(C2275&lt;&gt;"",Extractions!I550,"")</f>
        <v/>
      </c>
      <c r="F2275" s="388" t="inlineStr">
        <is>
          <t>%      soit</t>
        </is>
      </c>
      <c r="G2275" s="388">
        <f>IF(C2275&lt;&gt;"",Extractions!J550,"")</f>
        <v/>
      </c>
      <c r="H2275" s="388" t="inlineStr">
        <is>
          <t>€</t>
        </is>
      </c>
    </row>
    <row r="2276" ht="15" customHeight="1" s="389">
      <c r="A2276" s="737" t="n"/>
      <c r="B2276" s="655" t="inlineStr">
        <is>
          <t>-</t>
        </is>
      </c>
      <c r="C2276" s="388">
        <f>IF(Extractions!J551&lt;&gt;0,Extractions!C551,"")</f>
        <v/>
      </c>
      <c r="D2276" s="388" t="inlineStr">
        <is>
          <t>Taux PAS =</t>
        </is>
      </c>
      <c r="E2276" s="743">
        <f>IF(C2276&lt;&gt;"",Extractions!I551,"")</f>
        <v/>
      </c>
      <c r="F2276" s="388" t="inlineStr">
        <is>
          <t>%      soit</t>
        </is>
      </c>
      <c r="G2276" s="388">
        <f>IF(C2276&lt;&gt;"",Extractions!J551,"")</f>
        <v/>
      </c>
      <c r="H2276" s="388" t="inlineStr">
        <is>
          <t>€</t>
        </is>
      </c>
    </row>
    <row r="2277" ht="15" customHeight="1" s="389">
      <c r="A2277" s="737" t="n"/>
      <c r="B2277" s="655" t="inlineStr">
        <is>
          <t>-</t>
        </is>
      </c>
      <c r="C2277" s="388">
        <f>IF(Extractions!J552&lt;&gt;0,Extractions!C552,"")</f>
        <v/>
      </c>
      <c r="D2277" s="388" t="inlineStr">
        <is>
          <t>Taux PAS =</t>
        </is>
      </c>
      <c r="E2277" s="743">
        <f>IF(C2277&lt;&gt;"",Extractions!I552,"")</f>
        <v/>
      </c>
      <c r="F2277" s="388" t="inlineStr">
        <is>
          <t>%      soit</t>
        </is>
      </c>
      <c r="G2277" s="388">
        <f>IF(C2277&lt;&gt;"",Extractions!J552,"")</f>
        <v/>
      </c>
      <c r="H2277" s="388" t="inlineStr">
        <is>
          <t>€</t>
        </is>
      </c>
    </row>
    <row r="2278" ht="15" customHeight="1" s="389">
      <c r="A2278" s="737" t="n"/>
      <c r="B2278" s="655" t="inlineStr">
        <is>
          <t>-</t>
        </is>
      </c>
      <c r="C2278" s="388">
        <f>IF(Extractions!J553&lt;&gt;0,Extractions!C553,"")</f>
        <v/>
      </c>
      <c r="D2278" s="388" t="inlineStr">
        <is>
          <t>Taux PAS =</t>
        </is>
      </c>
      <c r="E2278" s="743">
        <f>IF(C2278&lt;&gt;"",Extractions!I553,"")</f>
        <v/>
      </c>
      <c r="F2278" s="388" t="inlineStr">
        <is>
          <t>%      soit</t>
        </is>
      </c>
      <c r="G2278" s="388">
        <f>IF(C2278&lt;&gt;"",Extractions!J553,"")</f>
        <v/>
      </c>
      <c r="H2278" s="388" t="inlineStr">
        <is>
          <t>€</t>
        </is>
      </c>
    </row>
    <row r="2279" ht="15" customHeight="1" s="389">
      <c r="A2279" s="737" t="n"/>
      <c r="B2279" s="655" t="inlineStr">
        <is>
          <t>-</t>
        </is>
      </c>
      <c r="C2279" s="388">
        <f>IF(Extractions!J554&lt;&gt;0,Extractions!C554,"")</f>
        <v/>
      </c>
      <c r="D2279" s="388" t="inlineStr">
        <is>
          <t>Taux PAS =</t>
        </is>
      </c>
      <c r="E2279" s="743">
        <f>IF(C2279&lt;&gt;"",Extractions!I554,"")</f>
        <v/>
      </c>
      <c r="F2279" s="388" t="inlineStr">
        <is>
          <t>%      soit</t>
        </is>
      </c>
      <c r="G2279" s="388">
        <f>IF(C2279&lt;&gt;"",Extractions!J554,"")</f>
        <v/>
      </c>
      <c r="H2279" s="388" t="inlineStr">
        <is>
          <t>€</t>
        </is>
      </c>
    </row>
    <row r="2280" ht="15" customHeight="1" s="389">
      <c r="A2280" s="737" t="n"/>
      <c r="B2280" s="655" t="inlineStr">
        <is>
          <t>-</t>
        </is>
      </c>
      <c r="C2280" s="388">
        <f>IF(Extractions!J555&lt;&gt;0,Extractions!C555,"")</f>
        <v/>
      </c>
      <c r="D2280" s="388" t="inlineStr">
        <is>
          <t>Taux PAS =</t>
        </is>
      </c>
      <c r="E2280" s="743">
        <f>IF(C2280&lt;&gt;"",Extractions!I555,"")</f>
        <v/>
      </c>
      <c r="F2280" s="388" t="inlineStr">
        <is>
          <t>%      soit</t>
        </is>
      </c>
      <c r="G2280" s="388">
        <f>IF(C2280&lt;&gt;"",Extractions!J555,"")</f>
        <v/>
      </c>
      <c r="H2280" s="388" t="inlineStr">
        <is>
          <t>€</t>
        </is>
      </c>
    </row>
    <row r="2281" ht="15" customHeight="1" s="389">
      <c r="A2281" s="737" t="n"/>
      <c r="B2281" s="655" t="inlineStr">
        <is>
          <t>-</t>
        </is>
      </c>
      <c r="C2281" s="388">
        <f>IF(Extractions!J556&lt;&gt;0,Extractions!C556,"")</f>
        <v/>
      </c>
      <c r="D2281" s="388" t="inlineStr">
        <is>
          <t>Taux PAS =</t>
        </is>
      </c>
      <c r="E2281" s="743">
        <f>IF(C2281&lt;&gt;"",Extractions!I556,"")</f>
        <v/>
      </c>
      <c r="F2281" s="388" t="inlineStr">
        <is>
          <t>%      soit</t>
        </is>
      </c>
      <c r="G2281" s="388">
        <f>IF(C2281&lt;&gt;"",Extractions!J556,"")</f>
        <v/>
      </c>
      <c r="H2281" s="388" t="inlineStr">
        <is>
          <t>€</t>
        </is>
      </c>
    </row>
    <row r="2282" ht="15" customHeight="1" s="389">
      <c r="A2282" s="737" t="n"/>
      <c r="B2282" s="655" t="inlineStr">
        <is>
          <t>-</t>
        </is>
      </c>
      <c r="C2282" s="388">
        <f>IF(Extractions!J557&lt;&gt;0,Extractions!C557,"")</f>
        <v/>
      </c>
      <c r="D2282" s="388" t="inlineStr">
        <is>
          <t>Taux PAS =</t>
        </is>
      </c>
      <c r="E2282" s="743">
        <f>IF(C2282&lt;&gt;"",Extractions!I557,"")</f>
        <v/>
      </c>
      <c r="F2282" s="388" t="inlineStr">
        <is>
          <t>%      soit</t>
        </is>
      </c>
      <c r="G2282" s="388">
        <f>IF(C2282&lt;&gt;"",Extractions!J557,"")</f>
        <v/>
      </c>
      <c r="H2282" s="388" t="inlineStr">
        <is>
          <t>€</t>
        </is>
      </c>
    </row>
    <row r="2283" ht="15" customHeight="1" s="389">
      <c r="A2283" s="737" t="n"/>
      <c r="B2283" s="655" t="inlineStr">
        <is>
          <t>-</t>
        </is>
      </c>
      <c r="C2283" s="388">
        <f>IF(Extractions!J558&lt;&gt;0,Extractions!C558,"")</f>
        <v/>
      </c>
      <c r="D2283" s="388" t="inlineStr">
        <is>
          <t>Taux PAS =</t>
        </is>
      </c>
      <c r="E2283" s="743">
        <f>IF(C2283&lt;&gt;"",Extractions!I558,"")</f>
        <v/>
      </c>
      <c r="F2283" s="388" t="inlineStr">
        <is>
          <t>%      soit</t>
        </is>
      </c>
      <c r="G2283" s="388">
        <f>IF(C2283&lt;&gt;"",Extractions!J558,"")</f>
        <v/>
      </c>
      <c r="H2283" s="388" t="inlineStr">
        <is>
          <t>€</t>
        </is>
      </c>
    </row>
    <row r="2284" ht="15" customHeight="1" s="389">
      <c r="A2284" s="737" t="n"/>
      <c r="B2284" s="655" t="inlineStr">
        <is>
          <t>-</t>
        </is>
      </c>
      <c r="C2284" s="388">
        <f>IF(Extractions!J559&lt;&gt;0,Extractions!C559,"")</f>
        <v/>
      </c>
      <c r="D2284" s="388" t="inlineStr">
        <is>
          <t>Taux PAS =</t>
        </is>
      </c>
      <c r="E2284" s="743">
        <f>IF(C2284&lt;&gt;"",Extractions!I559,"")</f>
        <v/>
      </c>
      <c r="F2284" s="388" t="inlineStr">
        <is>
          <t>%      soit</t>
        </is>
      </c>
      <c r="G2284" s="388">
        <f>IF(C2284&lt;&gt;"",Extractions!J559,"")</f>
        <v/>
      </c>
      <c r="H2284" s="388" t="inlineStr">
        <is>
          <t>€</t>
        </is>
      </c>
    </row>
    <row r="2285" ht="15" customHeight="1" s="389">
      <c r="A2285" s="737" t="n"/>
      <c r="B2285" s="655" t="inlineStr">
        <is>
          <t>-</t>
        </is>
      </c>
      <c r="C2285" s="388">
        <f>IF(Extractions!J560&lt;&gt;0,Extractions!C560,"")</f>
        <v/>
      </c>
      <c r="D2285" s="388" t="inlineStr">
        <is>
          <t>Taux PAS =</t>
        </is>
      </c>
      <c r="E2285" s="743">
        <f>IF(C2285&lt;&gt;"",Extractions!I560,"")</f>
        <v/>
      </c>
      <c r="F2285" s="388" t="inlineStr">
        <is>
          <t>%      soit</t>
        </is>
      </c>
      <c r="G2285" s="388">
        <f>IF(C2285&lt;&gt;"",Extractions!J560,"")</f>
        <v/>
      </c>
      <c r="H2285" s="388" t="inlineStr">
        <is>
          <t>€</t>
        </is>
      </c>
    </row>
    <row r="2286" ht="15" customHeight="1" s="389">
      <c r="A2286" s="737" t="n"/>
      <c r="B2286" s="655" t="inlineStr">
        <is>
          <t>-</t>
        </is>
      </c>
      <c r="C2286" s="388">
        <f>IF(Extractions!J561&lt;&gt;0,Extractions!C561,"")</f>
        <v/>
      </c>
      <c r="D2286" s="388" t="inlineStr">
        <is>
          <t>Taux PAS =</t>
        </is>
      </c>
      <c r="E2286" s="743">
        <f>IF(C2286&lt;&gt;"",Extractions!I561,"")</f>
        <v/>
      </c>
      <c r="F2286" s="388" t="inlineStr">
        <is>
          <t>%      soit</t>
        </is>
      </c>
      <c r="G2286" s="388">
        <f>IF(C2286&lt;&gt;"",Extractions!J561,"")</f>
        <v/>
      </c>
      <c r="H2286" s="388" t="inlineStr">
        <is>
          <t>€</t>
        </is>
      </c>
    </row>
    <row r="2287" ht="15" customHeight="1" s="389">
      <c r="A2287" s="737" t="n"/>
      <c r="B2287" s="655" t="inlineStr">
        <is>
          <t>-</t>
        </is>
      </c>
      <c r="C2287" s="388">
        <f>IF(Extractions!J562&lt;&gt;0,Extractions!C562,"")</f>
        <v/>
      </c>
      <c r="D2287" s="388" t="inlineStr">
        <is>
          <t>Taux PAS =</t>
        </is>
      </c>
      <c r="E2287" s="743">
        <f>IF(C2287&lt;&gt;"",Extractions!I562,"")</f>
        <v/>
      </c>
      <c r="F2287" s="388" t="inlineStr">
        <is>
          <t>%      soit</t>
        </is>
      </c>
      <c r="G2287" s="388">
        <f>IF(C2287&lt;&gt;"",Extractions!J562,"")</f>
        <v/>
      </c>
      <c r="H2287" s="388" t="inlineStr">
        <is>
          <t>€</t>
        </is>
      </c>
    </row>
    <row r="2288" ht="15" customHeight="1" s="389">
      <c r="A2288" s="737" t="n"/>
      <c r="B2288" s="655" t="inlineStr">
        <is>
          <t>-</t>
        </is>
      </c>
      <c r="C2288" s="388">
        <f>IF(Extractions!J563&lt;&gt;0,Extractions!C563,"")</f>
        <v/>
      </c>
      <c r="D2288" s="388" t="inlineStr">
        <is>
          <t>Taux PAS =</t>
        </is>
      </c>
      <c r="E2288" s="743">
        <f>IF(C2288&lt;&gt;"",Extractions!I563,"")</f>
        <v/>
      </c>
      <c r="F2288" s="388" t="inlineStr">
        <is>
          <t>%      soit</t>
        </is>
      </c>
      <c r="G2288" s="388">
        <f>IF(C2288&lt;&gt;"",Extractions!J563,"")</f>
        <v/>
      </c>
      <c r="H2288" s="388" t="inlineStr">
        <is>
          <t>€</t>
        </is>
      </c>
    </row>
    <row r="2289" ht="15" customHeight="1" s="389">
      <c r="A2289" s="737" t="n"/>
      <c r="B2289" s="655" t="inlineStr">
        <is>
          <t>-</t>
        </is>
      </c>
      <c r="C2289" s="388">
        <f>IF(Extractions!J564&lt;&gt;0,Extractions!C564,"")</f>
        <v/>
      </c>
      <c r="D2289" s="388" t="inlineStr">
        <is>
          <t>Taux PAS =</t>
        </is>
      </c>
      <c r="E2289" s="743">
        <f>IF(C2289&lt;&gt;"",Extractions!I564,"")</f>
        <v/>
      </c>
      <c r="F2289" s="388" t="inlineStr">
        <is>
          <t>%      soit</t>
        </is>
      </c>
      <c r="G2289" s="388">
        <f>IF(C2289&lt;&gt;"",Extractions!J564,"")</f>
        <v/>
      </c>
      <c r="H2289" s="388" t="inlineStr">
        <is>
          <t>€</t>
        </is>
      </c>
    </row>
    <row r="2290" ht="15" customHeight="1" s="389">
      <c r="A2290" s="737" t="n"/>
      <c r="B2290" s="655" t="inlineStr">
        <is>
          <t>-</t>
        </is>
      </c>
      <c r="C2290" s="388">
        <f>IF(Extractions!J565&lt;&gt;0,Extractions!C565,"")</f>
        <v/>
      </c>
      <c r="D2290" s="388" t="inlineStr">
        <is>
          <t>Taux PAS =</t>
        </is>
      </c>
      <c r="E2290" s="743">
        <f>IF(C2290&lt;&gt;"",Extractions!I565,"")</f>
        <v/>
      </c>
      <c r="F2290" s="388" t="inlineStr">
        <is>
          <t>%      soit</t>
        </is>
      </c>
      <c r="G2290" s="388">
        <f>IF(C2290&lt;&gt;"",Extractions!J565,"")</f>
        <v/>
      </c>
      <c r="H2290" s="388" t="inlineStr">
        <is>
          <t>€</t>
        </is>
      </c>
    </row>
    <row r="2291" ht="15" customHeight="1" s="389">
      <c r="A2291" s="737" t="n"/>
      <c r="B2291" s="655" t="inlineStr">
        <is>
          <t>-</t>
        </is>
      </c>
      <c r="C2291" s="388">
        <f>IF(Extractions!J566&lt;&gt;0,Extractions!C566,"")</f>
        <v/>
      </c>
      <c r="D2291" s="388" t="inlineStr">
        <is>
          <t>Taux PAS =</t>
        </is>
      </c>
      <c r="E2291" s="743">
        <f>IF(C2291&lt;&gt;"",Extractions!I566,"")</f>
        <v/>
      </c>
      <c r="F2291" s="388" t="inlineStr">
        <is>
          <t>%      soit</t>
        </is>
      </c>
      <c r="G2291" s="388">
        <f>IF(C2291&lt;&gt;"",Extractions!J566,"")</f>
        <v/>
      </c>
      <c r="H2291" s="388" t="inlineStr">
        <is>
          <t>€</t>
        </is>
      </c>
    </row>
    <row r="2292" ht="15" customHeight="1" s="389">
      <c r="A2292" s="737" t="n"/>
      <c r="B2292" s="655" t="inlineStr">
        <is>
          <t>-</t>
        </is>
      </c>
      <c r="C2292" s="388">
        <f>IF(Extractions!J567&lt;&gt;0,Extractions!C567,"")</f>
        <v/>
      </c>
      <c r="D2292" s="388" t="inlineStr">
        <is>
          <t>Taux PAS =</t>
        </is>
      </c>
      <c r="E2292" s="743">
        <f>IF(C2292&lt;&gt;"",Extractions!I567,"")</f>
        <v/>
      </c>
      <c r="F2292" s="388" t="inlineStr">
        <is>
          <t>%      soit</t>
        </is>
      </c>
      <c r="G2292" s="388">
        <f>IF(C2292&lt;&gt;"",Extractions!J567,"")</f>
        <v/>
      </c>
      <c r="H2292" s="388" t="inlineStr">
        <is>
          <t>€</t>
        </is>
      </c>
    </row>
    <row r="2293" ht="15" customHeight="1" s="389">
      <c r="A2293" s="737" t="n"/>
      <c r="B2293" s="655" t="inlineStr">
        <is>
          <t>-</t>
        </is>
      </c>
      <c r="C2293" s="388">
        <f>IF(Extractions!J568&lt;&gt;0,Extractions!C568,"")</f>
        <v/>
      </c>
      <c r="D2293" s="388" t="inlineStr">
        <is>
          <t>Taux PAS =</t>
        </is>
      </c>
      <c r="E2293" s="743">
        <f>IF(C2293&lt;&gt;"",Extractions!I568,"")</f>
        <v/>
      </c>
      <c r="F2293" s="388" t="inlineStr">
        <is>
          <t>%      soit</t>
        </is>
      </c>
      <c r="G2293" s="388">
        <f>IF(C2293&lt;&gt;"",Extractions!J568,"")</f>
        <v/>
      </c>
      <c r="H2293" s="388" t="inlineStr">
        <is>
          <t>€</t>
        </is>
      </c>
    </row>
    <row r="2294" ht="15" customHeight="1" s="389">
      <c r="A2294" s="737" t="n"/>
      <c r="B2294" s="655" t="inlineStr">
        <is>
          <t>-</t>
        </is>
      </c>
      <c r="C2294" s="388">
        <f>IF(Extractions!J569&lt;&gt;0,Extractions!C569,"")</f>
        <v/>
      </c>
      <c r="D2294" s="388" t="inlineStr">
        <is>
          <t>Taux PAS =</t>
        </is>
      </c>
      <c r="E2294" s="743">
        <f>IF(C2294&lt;&gt;"",Extractions!I569,"")</f>
        <v/>
      </c>
      <c r="F2294" s="388" t="inlineStr">
        <is>
          <t>%      soit</t>
        </is>
      </c>
      <c r="G2294" s="388">
        <f>IF(C2294&lt;&gt;"",Extractions!J569,"")</f>
        <v/>
      </c>
      <c r="H2294" s="388" t="inlineStr">
        <is>
          <t>€</t>
        </is>
      </c>
    </row>
    <row r="2295" ht="15" customHeight="1" s="389">
      <c r="A2295" s="737" t="n"/>
      <c r="B2295" s="655" t="inlineStr">
        <is>
          <t>-</t>
        </is>
      </c>
      <c r="C2295" s="388">
        <f>IF(Extractions!J570&lt;&gt;0,Extractions!C570,"")</f>
        <v/>
      </c>
      <c r="D2295" s="388" t="inlineStr">
        <is>
          <t>Taux PAS =</t>
        </is>
      </c>
      <c r="E2295" s="743">
        <f>IF(C2295&lt;&gt;"",Extractions!I570,"")</f>
        <v/>
      </c>
      <c r="F2295" s="388" t="inlineStr">
        <is>
          <t>%      soit</t>
        </is>
      </c>
      <c r="G2295" s="388">
        <f>IF(C2295&lt;&gt;"",Extractions!J570,"")</f>
        <v/>
      </c>
      <c r="H2295" s="388" t="inlineStr">
        <is>
          <t>€</t>
        </is>
      </c>
    </row>
    <row r="2296" ht="15" customHeight="1" s="389">
      <c r="A2296" s="737" t="n"/>
      <c r="B2296" s="655" t="inlineStr">
        <is>
          <t>-</t>
        </is>
      </c>
      <c r="C2296" s="388">
        <f>IF(Extractions!J571&lt;&gt;0,Extractions!C571,"")</f>
        <v/>
      </c>
      <c r="D2296" s="388" t="inlineStr">
        <is>
          <t>Taux PAS =</t>
        </is>
      </c>
      <c r="E2296" s="743">
        <f>IF(C2296&lt;&gt;"",Extractions!I571,"")</f>
        <v/>
      </c>
      <c r="F2296" s="388" t="inlineStr">
        <is>
          <t>%      soit</t>
        </is>
      </c>
      <c r="G2296" s="388">
        <f>IF(C2296&lt;&gt;"",Extractions!J571,"")</f>
        <v/>
      </c>
      <c r="H2296" s="388" t="inlineStr">
        <is>
          <t>€</t>
        </is>
      </c>
    </row>
    <row r="2297" ht="15" customHeight="1" s="389">
      <c r="A2297" s="737" t="n"/>
      <c r="B2297" s="655" t="inlineStr">
        <is>
          <t>-</t>
        </is>
      </c>
      <c r="C2297" s="388">
        <f>IF(Extractions!J572&lt;&gt;0,Extractions!C572,"")</f>
        <v/>
      </c>
      <c r="D2297" s="388" t="inlineStr">
        <is>
          <t>Taux PAS =</t>
        </is>
      </c>
      <c r="E2297" s="743">
        <f>IF(C2297&lt;&gt;"",Extractions!I572,"")</f>
        <v/>
      </c>
      <c r="F2297" s="388" t="inlineStr">
        <is>
          <t>%      soit</t>
        </is>
      </c>
      <c r="G2297" s="388">
        <f>IF(C2297&lt;&gt;"",Extractions!J572,"")</f>
        <v/>
      </c>
      <c r="H2297" s="388" t="inlineStr">
        <is>
          <t>€</t>
        </is>
      </c>
    </row>
    <row r="2298" ht="15" customHeight="1" s="389">
      <c r="A2298" s="737" t="n"/>
      <c r="B2298" s="655" t="inlineStr">
        <is>
          <t>-</t>
        </is>
      </c>
      <c r="C2298" s="388">
        <f>IF(Extractions!J573&lt;&gt;0,Extractions!C573,"")</f>
        <v/>
      </c>
      <c r="D2298" s="388" t="inlineStr">
        <is>
          <t>Taux PAS =</t>
        </is>
      </c>
      <c r="E2298" s="743">
        <f>IF(C2298&lt;&gt;"",Extractions!I573,"")</f>
        <v/>
      </c>
      <c r="F2298" s="388" t="inlineStr">
        <is>
          <t>%      soit</t>
        </is>
      </c>
      <c r="G2298" s="388">
        <f>IF(C2298&lt;&gt;"",Extractions!J573,"")</f>
        <v/>
      </c>
      <c r="H2298" s="388" t="inlineStr">
        <is>
          <t>€</t>
        </is>
      </c>
    </row>
    <row r="2299" ht="15" customHeight="1" s="389">
      <c r="A2299" s="737" t="n"/>
      <c r="B2299" s="655" t="inlineStr">
        <is>
          <t>-</t>
        </is>
      </c>
      <c r="C2299" s="388">
        <f>IF(Extractions!J574&lt;&gt;0,Extractions!C574,"")</f>
        <v/>
      </c>
      <c r="D2299" s="388" t="inlineStr">
        <is>
          <t>Taux PAS =</t>
        </is>
      </c>
      <c r="E2299" s="743">
        <f>IF(C2299&lt;&gt;"",Extractions!I574,"")</f>
        <v/>
      </c>
      <c r="F2299" s="388" t="inlineStr">
        <is>
          <t>%      soit</t>
        </is>
      </c>
      <c r="G2299" s="388">
        <f>IF(C2299&lt;&gt;"",Extractions!J574,"")</f>
        <v/>
      </c>
      <c r="H2299" s="388" t="inlineStr">
        <is>
          <t>€</t>
        </is>
      </c>
    </row>
    <row r="2300" ht="15" customHeight="1" s="389">
      <c r="A2300" s="737" t="n"/>
      <c r="B2300" s="655" t="inlineStr">
        <is>
          <t>-</t>
        </is>
      </c>
      <c r="C2300" s="388">
        <f>IF(Extractions!J575&lt;&gt;0,Extractions!C575,"")</f>
        <v/>
      </c>
      <c r="D2300" s="388" t="inlineStr">
        <is>
          <t>Taux PAS =</t>
        </is>
      </c>
      <c r="E2300" s="743">
        <f>IF(C2300&lt;&gt;"",Extractions!I575,"")</f>
        <v/>
      </c>
      <c r="F2300" s="388" t="inlineStr">
        <is>
          <t>%      soit</t>
        </is>
      </c>
      <c r="G2300" s="388">
        <f>IF(C2300&lt;&gt;"",Extractions!J575,"")</f>
        <v/>
      </c>
      <c r="H2300" s="388" t="inlineStr">
        <is>
          <t>€</t>
        </is>
      </c>
    </row>
    <row r="2301" ht="15" customHeight="1" s="389">
      <c r="A2301" s="737" t="n"/>
      <c r="B2301" s="655" t="inlineStr">
        <is>
          <t>-</t>
        </is>
      </c>
      <c r="C2301" s="388">
        <f>IF(Extractions!J576&lt;&gt;0,Extractions!C576,"")</f>
        <v/>
      </c>
      <c r="D2301" s="388" t="inlineStr">
        <is>
          <t>Taux PAS =</t>
        </is>
      </c>
      <c r="E2301" s="743">
        <f>IF(C2301&lt;&gt;"",Extractions!I576,"")</f>
        <v/>
      </c>
      <c r="F2301" s="388" t="inlineStr">
        <is>
          <t>%      soit</t>
        </is>
      </c>
      <c r="G2301" s="388">
        <f>IF(C2301&lt;&gt;"",Extractions!J576,"")</f>
        <v/>
      </c>
      <c r="H2301" s="388" t="inlineStr">
        <is>
          <t>€</t>
        </is>
      </c>
    </row>
    <row r="2302" ht="15" customHeight="1" s="389">
      <c r="A2302" s="737" t="n"/>
      <c r="B2302" s="655" t="inlineStr">
        <is>
          <t>-</t>
        </is>
      </c>
      <c r="C2302" s="388">
        <f>IF(Extractions!J577&lt;&gt;0,Extractions!C577,"")</f>
        <v/>
      </c>
      <c r="D2302" s="388" t="inlineStr">
        <is>
          <t>Taux PAS =</t>
        </is>
      </c>
      <c r="E2302" s="743">
        <f>IF(C2302&lt;&gt;"",Extractions!I577,"")</f>
        <v/>
      </c>
      <c r="F2302" s="388" t="inlineStr">
        <is>
          <t>%      soit</t>
        </is>
      </c>
      <c r="G2302" s="388">
        <f>IF(C2302&lt;&gt;"",Extractions!J577,"")</f>
        <v/>
      </c>
      <c r="H2302" s="388" t="inlineStr">
        <is>
          <t>€</t>
        </is>
      </c>
    </row>
    <row r="2303" ht="15" customHeight="1" s="389">
      <c r="A2303" s="737" t="n"/>
      <c r="B2303" s="655" t="inlineStr">
        <is>
          <t>-</t>
        </is>
      </c>
      <c r="C2303" s="388">
        <f>IF(Extractions!J578&lt;&gt;0,Extractions!C578,"")</f>
        <v/>
      </c>
      <c r="D2303" s="388" t="inlineStr">
        <is>
          <t>Taux PAS =</t>
        </is>
      </c>
      <c r="E2303" s="743">
        <f>IF(C2303&lt;&gt;"",Extractions!I578,"")</f>
        <v/>
      </c>
      <c r="F2303" s="388" t="inlineStr">
        <is>
          <t>%      soit</t>
        </is>
      </c>
      <c r="G2303" s="388">
        <f>IF(C2303&lt;&gt;"",Extractions!J578,"")</f>
        <v/>
      </c>
      <c r="H2303" s="388" t="inlineStr">
        <is>
          <t>€</t>
        </is>
      </c>
    </row>
    <row r="2304" ht="15" customHeight="1" s="389">
      <c r="A2304" s="737" t="n"/>
      <c r="B2304" s="655" t="inlineStr">
        <is>
          <t>-</t>
        </is>
      </c>
      <c r="C2304" s="388">
        <f>IF(Extractions!J579&lt;&gt;0,Extractions!C579,"")</f>
        <v/>
      </c>
      <c r="D2304" s="388" t="inlineStr">
        <is>
          <t>Taux PAS =</t>
        </is>
      </c>
      <c r="E2304" s="743">
        <f>IF(C2304&lt;&gt;"",Extractions!I579,"")</f>
        <v/>
      </c>
      <c r="F2304" s="388" t="inlineStr">
        <is>
          <t>%      soit</t>
        </is>
      </c>
      <c r="G2304" s="388">
        <f>IF(C2304&lt;&gt;"",Extractions!J579,"")</f>
        <v/>
      </c>
      <c r="H2304" s="388" t="inlineStr">
        <is>
          <t>€</t>
        </is>
      </c>
    </row>
    <row r="2305" ht="15" customHeight="1" s="389">
      <c r="A2305" s="737" t="n"/>
      <c r="B2305" s="655" t="inlineStr">
        <is>
          <t>-</t>
        </is>
      </c>
      <c r="C2305" s="388">
        <f>IF(Extractions!J580&lt;&gt;0,Extractions!C580,"")</f>
        <v/>
      </c>
      <c r="D2305" s="388" t="inlineStr">
        <is>
          <t>Taux PAS =</t>
        </is>
      </c>
      <c r="E2305" s="743">
        <f>IF(C2305&lt;&gt;"",Extractions!I580,"")</f>
        <v/>
      </c>
      <c r="F2305" s="388" t="inlineStr">
        <is>
          <t>%      soit</t>
        </is>
      </c>
      <c r="G2305" s="388">
        <f>IF(C2305&lt;&gt;"",Extractions!J580,"")</f>
        <v/>
      </c>
      <c r="H2305" s="388" t="inlineStr">
        <is>
          <t>€</t>
        </is>
      </c>
    </row>
    <row r="2306" ht="15" customHeight="1" s="389">
      <c r="A2306" s="737" t="n"/>
      <c r="B2306" s="655" t="inlineStr">
        <is>
          <t>-</t>
        </is>
      </c>
      <c r="C2306" s="388">
        <f>IF(Extractions!J581&lt;&gt;0,Extractions!C581,"")</f>
        <v/>
      </c>
      <c r="D2306" s="388" t="inlineStr">
        <is>
          <t>Taux PAS =</t>
        </is>
      </c>
      <c r="E2306" s="743">
        <f>IF(C2306&lt;&gt;"",Extractions!I581,"")</f>
        <v/>
      </c>
      <c r="F2306" s="388" t="inlineStr">
        <is>
          <t>%      soit</t>
        </is>
      </c>
      <c r="G2306" s="388">
        <f>IF(C2306&lt;&gt;"",Extractions!J581,"")</f>
        <v/>
      </c>
      <c r="H2306" s="388" t="inlineStr">
        <is>
          <t>€</t>
        </is>
      </c>
    </row>
    <row r="2307" ht="15" customHeight="1" s="389">
      <c r="A2307" s="737" t="n"/>
      <c r="B2307" s="655" t="inlineStr">
        <is>
          <t>-</t>
        </is>
      </c>
      <c r="C2307" s="388">
        <f>IF(Extractions!J582&lt;&gt;0,Extractions!C582,"")</f>
        <v/>
      </c>
      <c r="D2307" s="388" t="inlineStr">
        <is>
          <t>Taux PAS =</t>
        </is>
      </c>
      <c r="E2307" s="743">
        <f>IF(C2307&lt;&gt;"",Extractions!I582,"")</f>
        <v/>
      </c>
      <c r="F2307" s="388" t="inlineStr">
        <is>
          <t>%      soit</t>
        </is>
      </c>
      <c r="G2307" s="388">
        <f>IF(C2307&lt;&gt;"",Extractions!J582,"")</f>
        <v/>
      </c>
      <c r="H2307" s="388" t="inlineStr">
        <is>
          <t>€</t>
        </is>
      </c>
    </row>
    <row r="2308" ht="15" customHeight="1" s="389">
      <c r="A2308" s="737" t="n"/>
      <c r="B2308" s="655" t="inlineStr">
        <is>
          <t>-</t>
        </is>
      </c>
      <c r="C2308" s="388">
        <f>IF(Extractions!J583&lt;&gt;0,Extractions!C583,"")</f>
        <v/>
      </c>
      <c r="D2308" s="388" t="inlineStr">
        <is>
          <t>Taux PAS =</t>
        </is>
      </c>
      <c r="E2308" s="743">
        <f>IF(C2308&lt;&gt;"",Extractions!I583,"")</f>
        <v/>
      </c>
      <c r="F2308" s="388" t="inlineStr">
        <is>
          <t>%      soit</t>
        </is>
      </c>
      <c r="G2308" s="388">
        <f>IF(C2308&lt;&gt;"",Extractions!J583,"")</f>
        <v/>
      </c>
      <c r="H2308" s="388" t="inlineStr">
        <is>
          <t>€</t>
        </is>
      </c>
    </row>
    <row r="2309" ht="15" customHeight="1" s="389">
      <c r="A2309" s="737" t="n"/>
      <c r="B2309" s="655" t="inlineStr">
        <is>
          <t>-</t>
        </is>
      </c>
      <c r="C2309" s="388">
        <f>IF(Extractions!J584&lt;&gt;0,Extractions!C584,"")</f>
        <v/>
      </c>
      <c r="D2309" s="388" t="inlineStr">
        <is>
          <t>Taux PAS =</t>
        </is>
      </c>
      <c r="E2309" s="743">
        <f>IF(C2309&lt;&gt;"",Extractions!I584,"")</f>
        <v/>
      </c>
      <c r="F2309" s="388" t="inlineStr">
        <is>
          <t>%      soit</t>
        </is>
      </c>
      <c r="G2309" s="388">
        <f>IF(C2309&lt;&gt;"",Extractions!J584,"")</f>
        <v/>
      </c>
      <c r="H2309" s="388" t="inlineStr">
        <is>
          <t>€</t>
        </is>
      </c>
    </row>
    <row r="2310" ht="15" customHeight="1" s="389">
      <c r="A2310" s="737" t="n"/>
      <c r="B2310" s="655" t="inlineStr">
        <is>
          <t>-</t>
        </is>
      </c>
      <c r="C2310" s="388">
        <f>IF(Extractions!J585&lt;&gt;0,Extractions!C585,"")</f>
        <v/>
      </c>
      <c r="D2310" s="388" t="inlineStr">
        <is>
          <t>Taux PAS =</t>
        </is>
      </c>
      <c r="E2310" s="743">
        <f>IF(C2310&lt;&gt;"",Extractions!I585,"")</f>
        <v/>
      </c>
      <c r="F2310" s="388" t="inlineStr">
        <is>
          <t>%      soit</t>
        </is>
      </c>
      <c r="G2310" s="388">
        <f>IF(C2310&lt;&gt;"",Extractions!J585,"")</f>
        <v/>
      </c>
      <c r="H2310" s="388" t="inlineStr">
        <is>
          <t>€</t>
        </is>
      </c>
    </row>
    <row r="2311" ht="15" customHeight="1" s="389">
      <c r="A2311" s="737" t="n"/>
      <c r="B2311" s="655" t="inlineStr">
        <is>
          <t>-</t>
        </is>
      </c>
      <c r="C2311" s="388">
        <f>IF(Extractions!J586&lt;&gt;0,Extractions!C586,"")</f>
        <v/>
      </c>
      <c r="D2311" s="388" t="inlineStr">
        <is>
          <t>Taux PAS =</t>
        </is>
      </c>
      <c r="E2311" s="743">
        <f>IF(C2311&lt;&gt;"",Extractions!I586,"")</f>
        <v/>
      </c>
      <c r="F2311" s="388" t="inlineStr">
        <is>
          <t>%      soit</t>
        </is>
      </c>
      <c r="G2311" s="388">
        <f>IF(C2311&lt;&gt;"",Extractions!J586,"")</f>
        <v/>
      </c>
      <c r="H2311" s="388" t="inlineStr">
        <is>
          <t>€</t>
        </is>
      </c>
    </row>
    <row r="2312" ht="15" customHeight="1" s="389">
      <c r="A2312" s="737" t="n"/>
      <c r="B2312" s="655" t="inlineStr">
        <is>
          <t>-</t>
        </is>
      </c>
      <c r="C2312" s="388">
        <f>IF(Extractions!J587&lt;&gt;0,Extractions!C587,"")</f>
        <v/>
      </c>
      <c r="D2312" s="388" t="inlineStr">
        <is>
          <t>Taux PAS =</t>
        </is>
      </c>
      <c r="E2312" s="743">
        <f>IF(C2312&lt;&gt;"",Extractions!I587,"")</f>
        <v/>
      </c>
      <c r="F2312" s="388" t="inlineStr">
        <is>
          <t>%      soit</t>
        </is>
      </c>
      <c r="G2312" s="388">
        <f>IF(C2312&lt;&gt;"",Extractions!J587,"")</f>
        <v/>
      </c>
      <c r="H2312" s="388" t="inlineStr">
        <is>
          <t>€</t>
        </is>
      </c>
    </row>
    <row r="2313" ht="15" customHeight="1" s="389">
      <c r="A2313" s="737" t="n"/>
      <c r="B2313" s="655" t="inlineStr">
        <is>
          <t>-</t>
        </is>
      </c>
      <c r="C2313" s="388">
        <f>IF(Extractions!J588&lt;&gt;0,Extractions!C588,"")</f>
        <v/>
      </c>
      <c r="D2313" s="388" t="inlineStr">
        <is>
          <t>Taux PAS =</t>
        </is>
      </c>
      <c r="E2313" s="743">
        <f>IF(C2313&lt;&gt;"",Extractions!I588,"")</f>
        <v/>
      </c>
      <c r="F2313" s="388" t="inlineStr">
        <is>
          <t>%      soit</t>
        </is>
      </c>
      <c r="G2313" s="388">
        <f>IF(C2313&lt;&gt;"",Extractions!J588,"")</f>
        <v/>
      </c>
      <c r="H2313" s="388" t="inlineStr">
        <is>
          <t>€</t>
        </is>
      </c>
    </row>
    <row r="2314" ht="15" customHeight="1" s="389">
      <c r="A2314" s="737" t="n"/>
      <c r="B2314" s="655" t="inlineStr">
        <is>
          <t>-</t>
        </is>
      </c>
      <c r="C2314" s="388">
        <f>IF(Extractions!J589&lt;&gt;0,Extractions!C589,"")</f>
        <v/>
      </c>
      <c r="D2314" s="388" t="inlineStr">
        <is>
          <t>Taux PAS =</t>
        </is>
      </c>
      <c r="E2314" s="743">
        <f>IF(C2314&lt;&gt;"",Extractions!I589,"")</f>
        <v/>
      </c>
      <c r="F2314" s="388" t="inlineStr">
        <is>
          <t>%      soit</t>
        </is>
      </c>
      <c r="G2314" s="388">
        <f>IF(C2314&lt;&gt;"",Extractions!J589,"")</f>
        <v/>
      </c>
      <c r="H2314" s="388" t="inlineStr">
        <is>
          <t>€</t>
        </is>
      </c>
    </row>
    <row r="2315" ht="15" customHeight="1" s="389">
      <c r="A2315" s="737" t="n"/>
      <c r="B2315" s="655" t="inlineStr">
        <is>
          <t>-</t>
        </is>
      </c>
      <c r="C2315" s="388">
        <f>IF(Extractions!J590&lt;&gt;0,Extractions!C590,"")</f>
        <v/>
      </c>
      <c r="D2315" s="388" t="inlineStr">
        <is>
          <t>Taux PAS =</t>
        </is>
      </c>
      <c r="E2315" s="743">
        <f>IF(C2315&lt;&gt;"",Extractions!I590,"")</f>
        <v/>
      </c>
      <c r="F2315" s="388" t="inlineStr">
        <is>
          <t>%      soit</t>
        </is>
      </c>
      <c r="G2315" s="388">
        <f>IF(C2315&lt;&gt;"",Extractions!J590,"")</f>
        <v/>
      </c>
      <c r="H2315" s="388" t="inlineStr">
        <is>
          <t>€</t>
        </is>
      </c>
    </row>
    <row r="2316" ht="15" customHeight="1" s="389">
      <c r="A2316" s="737" t="n"/>
      <c r="B2316" s="655" t="inlineStr">
        <is>
          <t>-</t>
        </is>
      </c>
      <c r="C2316" s="388">
        <f>IF(Extractions!J591&lt;&gt;0,Extractions!C591,"")</f>
        <v/>
      </c>
      <c r="D2316" s="388" t="inlineStr">
        <is>
          <t>Taux PAS =</t>
        </is>
      </c>
      <c r="E2316" s="743">
        <f>IF(C2316&lt;&gt;"",Extractions!I591,"")</f>
        <v/>
      </c>
      <c r="F2316" s="388" t="inlineStr">
        <is>
          <t>%      soit</t>
        </is>
      </c>
      <c r="G2316" s="388">
        <f>IF(C2316&lt;&gt;"",Extractions!J591,"")</f>
        <v/>
      </c>
      <c r="H2316" s="388" t="inlineStr">
        <is>
          <t>€</t>
        </is>
      </c>
    </row>
    <row r="2317" ht="15" customHeight="1" s="389">
      <c r="A2317" s="737" t="n"/>
      <c r="B2317" s="655" t="inlineStr">
        <is>
          <t>-</t>
        </is>
      </c>
      <c r="C2317" s="388">
        <f>IF(Extractions!J592&lt;&gt;0,Extractions!C592,"")</f>
        <v/>
      </c>
      <c r="D2317" s="388" t="inlineStr">
        <is>
          <t>Taux PAS =</t>
        </is>
      </c>
      <c r="E2317" s="743">
        <f>IF(C2317&lt;&gt;"",Extractions!I592,"")</f>
        <v/>
      </c>
      <c r="F2317" s="388" t="inlineStr">
        <is>
          <t>%      soit</t>
        </is>
      </c>
      <c r="G2317" s="388">
        <f>IF(C2317&lt;&gt;"",Extractions!J592,"")</f>
        <v/>
      </c>
      <c r="H2317" s="388" t="inlineStr">
        <is>
          <t>€</t>
        </is>
      </c>
    </row>
    <row r="2318" ht="15" customHeight="1" s="389">
      <c r="A2318" s="737" t="n"/>
      <c r="B2318" s="655" t="inlineStr">
        <is>
          <t>-</t>
        </is>
      </c>
      <c r="C2318" s="388">
        <f>IF(Extractions!J593&lt;&gt;0,Extractions!C593,"")</f>
        <v/>
      </c>
      <c r="D2318" s="388" t="inlineStr">
        <is>
          <t>Taux PAS =</t>
        </is>
      </c>
      <c r="E2318" s="743">
        <f>IF(C2318&lt;&gt;"",Extractions!I593,"")</f>
        <v/>
      </c>
      <c r="F2318" s="388" t="inlineStr">
        <is>
          <t>%      soit</t>
        </is>
      </c>
      <c r="G2318" s="388">
        <f>IF(C2318&lt;&gt;"",Extractions!J593,"")</f>
        <v/>
      </c>
      <c r="H2318" s="388" t="inlineStr">
        <is>
          <t>€</t>
        </is>
      </c>
    </row>
    <row r="2319" ht="15" customHeight="1" s="389">
      <c r="A2319" s="737" t="n"/>
      <c r="B2319" s="655" t="inlineStr">
        <is>
          <t>-</t>
        </is>
      </c>
      <c r="C2319" s="388">
        <f>IF(Extractions!J594&lt;&gt;0,Extractions!C594,"")</f>
        <v/>
      </c>
      <c r="D2319" s="388" t="inlineStr">
        <is>
          <t>Taux PAS =</t>
        </is>
      </c>
      <c r="E2319" s="743">
        <f>IF(C2319&lt;&gt;"",Extractions!I594,"")</f>
        <v/>
      </c>
      <c r="F2319" s="388" t="inlineStr">
        <is>
          <t>%      soit</t>
        </is>
      </c>
      <c r="G2319" s="388">
        <f>IF(C2319&lt;&gt;"",Extractions!J594,"")</f>
        <v/>
      </c>
      <c r="H2319" s="388" t="inlineStr">
        <is>
          <t>€</t>
        </is>
      </c>
    </row>
    <row r="2320" ht="15" customHeight="1" s="389">
      <c r="A2320" s="737" t="n"/>
      <c r="B2320" s="655" t="inlineStr">
        <is>
          <t>-</t>
        </is>
      </c>
      <c r="C2320" s="388">
        <f>IF(Extractions!J595&lt;&gt;0,Extractions!C595,"")</f>
        <v/>
      </c>
      <c r="D2320" s="388" t="inlineStr">
        <is>
          <t>Taux PAS =</t>
        </is>
      </c>
      <c r="E2320" s="743">
        <f>IF(C2320&lt;&gt;"",Extractions!I595,"")</f>
        <v/>
      </c>
      <c r="F2320" s="388" t="inlineStr">
        <is>
          <t>%      soit</t>
        </is>
      </c>
      <c r="G2320" s="388">
        <f>IF(C2320&lt;&gt;"",Extractions!J595,"")</f>
        <v/>
      </c>
      <c r="H2320" s="388" t="inlineStr">
        <is>
          <t>€</t>
        </is>
      </c>
    </row>
    <row r="2321" ht="15" customHeight="1" s="389">
      <c r="A2321" s="737" t="n"/>
      <c r="B2321" s="655" t="inlineStr">
        <is>
          <t>-</t>
        </is>
      </c>
      <c r="C2321" s="388">
        <f>IF(Extractions!J596&lt;&gt;0,Extractions!C596,"")</f>
        <v/>
      </c>
      <c r="D2321" s="388" t="inlineStr">
        <is>
          <t>Taux PAS =</t>
        </is>
      </c>
      <c r="E2321" s="743">
        <f>IF(C2321&lt;&gt;"",Extractions!I596,"")</f>
        <v/>
      </c>
      <c r="F2321" s="388" t="inlineStr">
        <is>
          <t>%      soit</t>
        </is>
      </c>
      <c r="G2321" s="388">
        <f>IF(C2321&lt;&gt;"",Extractions!J596,"")</f>
        <v/>
      </c>
      <c r="H2321" s="388" t="inlineStr">
        <is>
          <t>€</t>
        </is>
      </c>
    </row>
    <row r="2322" ht="15" customHeight="1" s="389">
      <c r="A2322" s="737" t="n"/>
      <c r="B2322" s="655" t="inlineStr">
        <is>
          <t>-</t>
        </is>
      </c>
      <c r="C2322" s="388">
        <f>IF(Extractions!J597&lt;&gt;0,Extractions!C597,"")</f>
        <v/>
      </c>
      <c r="D2322" s="388" t="inlineStr">
        <is>
          <t>Taux PAS =</t>
        </is>
      </c>
      <c r="E2322" s="743">
        <f>IF(C2322&lt;&gt;"",Extractions!I597,"")</f>
        <v/>
      </c>
      <c r="F2322" s="388" t="inlineStr">
        <is>
          <t>%      soit</t>
        </is>
      </c>
      <c r="G2322" s="388">
        <f>IF(C2322&lt;&gt;"",Extractions!J597,"")</f>
        <v/>
      </c>
      <c r="H2322" s="388" t="inlineStr">
        <is>
          <t>€</t>
        </is>
      </c>
    </row>
    <row r="2323" ht="15" customHeight="1" s="389">
      <c r="A2323" s="737" t="n"/>
      <c r="B2323" s="655" t="inlineStr">
        <is>
          <t>-</t>
        </is>
      </c>
      <c r="C2323" s="388">
        <f>IF(Extractions!J598&lt;&gt;0,Extractions!C598,"")</f>
        <v/>
      </c>
      <c r="D2323" s="388" t="inlineStr">
        <is>
          <t>Taux PAS =</t>
        </is>
      </c>
      <c r="E2323" s="743">
        <f>IF(C2323&lt;&gt;"",Extractions!I598,"")</f>
        <v/>
      </c>
      <c r="F2323" s="388" t="inlineStr">
        <is>
          <t>%      soit</t>
        </is>
      </c>
      <c r="G2323" s="388">
        <f>IF(C2323&lt;&gt;"",Extractions!J598,"")</f>
        <v/>
      </c>
      <c r="H2323" s="388" t="inlineStr">
        <is>
          <t>€</t>
        </is>
      </c>
    </row>
    <row r="2324" ht="15" customHeight="1" s="389">
      <c r="A2324" s="737" t="n"/>
      <c r="B2324" s="655" t="inlineStr">
        <is>
          <t>-</t>
        </is>
      </c>
      <c r="C2324" s="388">
        <f>IF(Extractions!J599&lt;&gt;0,Extractions!C599,"")</f>
        <v/>
      </c>
      <c r="D2324" s="388" t="inlineStr">
        <is>
          <t>Taux PAS =</t>
        </is>
      </c>
      <c r="E2324" s="743">
        <f>IF(C2324&lt;&gt;"",Extractions!I599,"")</f>
        <v/>
      </c>
      <c r="F2324" s="388" t="inlineStr">
        <is>
          <t>%      soit</t>
        </is>
      </c>
      <c r="G2324" s="388">
        <f>IF(C2324&lt;&gt;"",Extractions!J599,"")</f>
        <v/>
      </c>
      <c r="H2324" s="388" t="inlineStr">
        <is>
          <t>€</t>
        </is>
      </c>
    </row>
    <row r="2325" ht="15" customHeight="1" s="389">
      <c r="A2325" s="737" t="n"/>
      <c r="B2325" s="655" t="inlineStr">
        <is>
          <t>-</t>
        </is>
      </c>
      <c r="C2325" s="388">
        <f>IF(Extractions!J600&lt;&gt;0,Extractions!C600,"")</f>
        <v/>
      </c>
      <c r="D2325" s="388" t="inlineStr">
        <is>
          <t>Taux PAS =</t>
        </is>
      </c>
      <c r="E2325" s="743">
        <f>IF(C2325&lt;&gt;"",Extractions!I600,"")</f>
        <v/>
      </c>
      <c r="F2325" s="388" t="inlineStr">
        <is>
          <t>%      soit</t>
        </is>
      </c>
      <c r="G2325" s="388">
        <f>IF(C2325&lt;&gt;"",Extractions!J600,"")</f>
        <v/>
      </c>
      <c r="H2325" s="388" t="inlineStr">
        <is>
          <t>€</t>
        </is>
      </c>
    </row>
    <row r="2326" ht="15" customHeight="1" s="389">
      <c r="A2326" s="737" t="n"/>
      <c r="B2326" s="655" t="inlineStr">
        <is>
          <t>-</t>
        </is>
      </c>
      <c r="C2326" s="388">
        <f>IF(Extractions!J601&lt;&gt;0,Extractions!C601,"")</f>
        <v/>
      </c>
      <c r="D2326" s="388" t="inlineStr">
        <is>
          <t>Taux PAS =</t>
        </is>
      </c>
      <c r="E2326" s="743">
        <f>IF(C2326&lt;&gt;"",Extractions!I601,"")</f>
        <v/>
      </c>
      <c r="F2326" s="388" t="inlineStr">
        <is>
          <t>%      soit</t>
        </is>
      </c>
      <c r="G2326" s="388">
        <f>IF(C2326&lt;&gt;"",Extractions!J601,"")</f>
        <v/>
      </c>
      <c r="H2326" s="388" t="inlineStr">
        <is>
          <t>€</t>
        </is>
      </c>
    </row>
    <row r="2327" ht="15" customHeight="1" s="389">
      <c r="A2327" s="737" t="n"/>
      <c r="B2327" s="655" t="inlineStr">
        <is>
          <t>-</t>
        </is>
      </c>
      <c r="C2327" s="388">
        <f>IF(Extractions!J602&lt;&gt;0,Extractions!C602,"")</f>
        <v/>
      </c>
      <c r="D2327" s="388" t="inlineStr">
        <is>
          <t>Taux PAS =</t>
        </is>
      </c>
      <c r="E2327" s="743">
        <f>IF(C2327&lt;&gt;"",Extractions!I602,"")</f>
        <v/>
      </c>
      <c r="F2327" s="388" t="inlineStr">
        <is>
          <t>%      soit</t>
        </is>
      </c>
      <c r="G2327" s="388">
        <f>IF(C2327&lt;&gt;"",Extractions!J602,"")</f>
        <v/>
      </c>
      <c r="H2327" s="388" t="inlineStr">
        <is>
          <t>€</t>
        </is>
      </c>
    </row>
    <row r="2328" ht="15" customHeight="1" s="389">
      <c r="A2328" s="737" t="n"/>
      <c r="B2328" s="655" t="inlineStr">
        <is>
          <t>-</t>
        </is>
      </c>
      <c r="C2328" s="388">
        <f>IF(Extractions!J603&lt;&gt;0,Extractions!C603,"")</f>
        <v/>
      </c>
      <c r="D2328" s="388" t="inlineStr">
        <is>
          <t>Taux PAS =</t>
        </is>
      </c>
      <c r="E2328" s="743">
        <f>IF(C2328&lt;&gt;"",Extractions!I603,"")</f>
        <v/>
      </c>
      <c r="F2328" s="388" t="inlineStr">
        <is>
          <t>%      soit</t>
        </is>
      </c>
      <c r="G2328" s="388">
        <f>IF(C2328&lt;&gt;"",Extractions!J603,"")</f>
        <v/>
      </c>
      <c r="H2328" s="388" t="inlineStr">
        <is>
          <t>€</t>
        </is>
      </c>
    </row>
    <row r="2329" ht="15" customHeight="1" s="389">
      <c r="A2329" s="737" t="n"/>
      <c r="B2329" s="655" t="inlineStr">
        <is>
          <t>-</t>
        </is>
      </c>
      <c r="C2329" s="388">
        <f>IF(Extractions!J604&lt;&gt;0,Extractions!C604,"")</f>
        <v/>
      </c>
      <c r="D2329" s="388" t="inlineStr">
        <is>
          <t>Taux PAS =</t>
        </is>
      </c>
      <c r="E2329" s="743">
        <f>IF(C2329&lt;&gt;"",Extractions!I604,"")</f>
        <v/>
      </c>
      <c r="F2329" s="388" t="inlineStr">
        <is>
          <t>%      soit</t>
        </is>
      </c>
      <c r="G2329" s="388">
        <f>IF(C2329&lt;&gt;"",Extractions!J604,"")</f>
        <v/>
      </c>
      <c r="H2329" s="388" t="inlineStr">
        <is>
          <t>€</t>
        </is>
      </c>
    </row>
    <row r="2330" ht="15" customHeight="1" s="389">
      <c r="A2330" s="737" t="n"/>
      <c r="B2330" s="655" t="inlineStr">
        <is>
          <t>-</t>
        </is>
      </c>
      <c r="C2330" s="388">
        <f>IF(Extractions!J605&lt;&gt;0,Extractions!C605,"")</f>
        <v/>
      </c>
      <c r="D2330" s="388" t="inlineStr">
        <is>
          <t>Taux PAS =</t>
        </is>
      </c>
      <c r="E2330" s="743">
        <f>IF(C2330&lt;&gt;"",Extractions!I605,"")</f>
        <v/>
      </c>
      <c r="F2330" s="388" t="inlineStr">
        <is>
          <t>%      soit</t>
        </is>
      </c>
      <c r="G2330" s="388">
        <f>IF(C2330&lt;&gt;"",Extractions!J605,"")</f>
        <v/>
      </c>
      <c r="H2330" s="388" t="inlineStr">
        <is>
          <t>€</t>
        </is>
      </c>
    </row>
    <row r="2331" ht="15" customHeight="1" s="389">
      <c r="D2331" s="388" t="n"/>
      <c r="E2331" s="388" t="n"/>
      <c r="F2331" s="388" t="n"/>
      <c r="G2331" s="388" t="n"/>
      <c r="H2331" s="388" t="n"/>
      <c r="I2331" s="388" t="n"/>
      <c r="J2331" s="388" t="n"/>
      <c r="K2331" s="388" t="n"/>
      <c r="L2331" s="388" t="n"/>
      <c r="M2331" s="388" t="n"/>
      <c r="N2331" s="388" t="n"/>
      <c r="O2331" s="388" t="n"/>
      <c r="P2331" s="388" t="n"/>
      <c r="Q2331" s="388" t="n"/>
      <c r="R2331" s="388" t="n"/>
      <c r="S2331" s="388" t="n"/>
      <c r="T2331" s="388" t="n"/>
      <c r="U2331" s="388" t="n"/>
      <c r="V2331" s="388" t="n"/>
      <c r="W2331" s="388" t="n"/>
      <c r="X2331" s="388" t="n"/>
      <c r="Y2331" s="388" t="n"/>
      <c r="Z2331" s="388" t="n"/>
      <c r="AA2331" s="388" t="n"/>
      <c r="AB2331" s="388" t="n"/>
      <c r="AC2331" s="388" t="n"/>
      <c r="AD2331" s="388" t="n"/>
      <c r="AE2331" s="388" t="n"/>
      <c r="AF2331" s="388" t="n"/>
      <c r="AG2331" s="388" t="n"/>
      <c r="AH2331" s="388" t="n"/>
      <c r="AI2331" s="388" t="n"/>
      <c r="AJ2331" s="388" t="n"/>
      <c r="AK2331" s="388" t="n"/>
      <c r="AL2331" s="388" t="n"/>
      <c r="AM2331" s="388" t="n"/>
      <c r="AN2331" s="388" t="n"/>
      <c r="AO2331" s="388" t="n"/>
      <c r="AP2331" s="388" t="n"/>
      <c r="AQ2331" s="388" t="n"/>
      <c r="AR2331" s="388" t="n"/>
      <c r="AS2331" s="388" t="n"/>
      <c r="AT2331" s="388" t="n"/>
      <c r="AU2331" s="388" t="n"/>
      <c r="AV2331" s="388" t="n"/>
      <c r="AW2331" s="388" t="n"/>
      <c r="AX2331" s="388" t="n"/>
      <c r="AY2331" s="388" t="n"/>
      <c r="AZ2331" s="388" t="n"/>
      <c r="BA2331" s="388" t="n"/>
      <c r="BB2331" s="388" t="n"/>
      <c r="BC2331" s="388" t="n"/>
      <c r="BD2331" s="388" t="n"/>
      <c r="BE2331" s="388" t="n"/>
      <c r="BF2331" s="388" t="n"/>
      <c r="BG2331" s="388" t="n"/>
      <c r="BH2331" s="388" t="n"/>
      <c r="BI2331" s="388" t="n"/>
      <c r="BJ2331" s="388" t="n"/>
      <c r="BK2331" s="388" t="n"/>
      <c r="BL2331" s="388" t="n"/>
      <c r="BM2331" s="388" t="n"/>
      <c r="BN2331" s="388" t="n"/>
      <c r="BO2331" s="388" t="n"/>
      <c r="BP2331" s="388" t="n"/>
      <c r="BQ2331" s="388" t="n"/>
      <c r="BR2331" s="388" t="n"/>
      <c r="BS2331" s="388" t="n"/>
      <c r="BT2331" s="388" t="n"/>
      <c r="BU2331" s="388" t="n"/>
      <c r="BV2331" s="388" t="n"/>
      <c r="BW2331" s="388" t="n"/>
      <c r="BX2331" s="388" t="n"/>
      <c r="BY2331" s="388" t="n"/>
      <c r="BZ2331" s="388" t="n"/>
      <c r="CA2331" s="388" t="n"/>
      <c r="CB2331" s="388" t="n"/>
      <c r="CC2331" s="388" t="n"/>
      <c r="CD2331" s="388" t="n"/>
      <c r="CE2331" s="388" t="n"/>
      <c r="CF2331" s="388" t="n"/>
      <c r="CG2331" s="388" t="n"/>
      <c r="CH2331" s="388" t="n"/>
      <c r="CI2331" s="388" t="n"/>
      <c r="CJ2331" s="388" t="n"/>
      <c r="CK2331" s="388" t="n"/>
      <c r="CL2331" s="388" t="n"/>
      <c r="CM2331" s="388" t="n"/>
      <c r="CN2331" s="388" t="n"/>
      <c r="CO2331" s="388" t="n"/>
      <c r="CP2331" s="388" t="n"/>
      <c r="CQ2331" s="388" t="n"/>
      <c r="CR2331" s="388" t="n"/>
      <c r="CS2331" s="388" t="n"/>
      <c r="CT2331" s="388" t="n"/>
      <c r="CU2331" s="388" t="n"/>
      <c r="CV2331" s="388" t="n"/>
      <c r="CW2331" s="388" t="n"/>
      <c r="CX2331" s="388" t="n"/>
      <c r="CY2331" s="388" t="n"/>
      <c r="CZ2331" s="388" t="n"/>
      <c r="DA2331" s="388" t="n"/>
      <c r="DB2331" s="388" t="n"/>
      <c r="DC2331" s="388" t="n"/>
      <c r="DD2331" s="388" t="n"/>
      <c r="DE2331" s="388" t="n"/>
      <c r="DF2331" s="388" t="n"/>
      <c r="DG2331" s="388" t="n"/>
      <c r="DH2331" s="388" t="n"/>
      <c r="DI2331" s="388" t="n"/>
      <c r="DJ2331" s="388" t="n"/>
      <c r="DK2331" s="388" t="n"/>
      <c r="DL2331" s="388" t="n"/>
      <c r="DM2331" s="388" t="n"/>
      <c r="DN2331" s="388" t="n"/>
      <c r="DO2331" s="388" t="n"/>
      <c r="DP2331" s="388" t="n"/>
      <c r="DQ2331" s="388" t="n"/>
      <c r="DR2331" s="388" t="n"/>
    </row>
    <row r="2332" ht="15" customHeight="1" s="389">
      <c r="D2332" s="388" t="n"/>
      <c r="E2332" s="388" t="n"/>
      <c r="F2332" s="388" t="n"/>
      <c r="G2332" s="388" t="n"/>
      <c r="H2332" s="388" t="n"/>
      <c r="I2332" s="388" t="n"/>
      <c r="J2332" s="388" t="n"/>
      <c r="K2332" s="388" t="n"/>
      <c r="L2332" s="388" t="n"/>
      <c r="M2332" s="388" t="n"/>
      <c r="N2332" s="388" t="n"/>
      <c r="O2332" s="388" t="n"/>
      <c r="P2332" s="388" t="n"/>
      <c r="Q2332" s="388" t="n"/>
      <c r="R2332" s="388" t="n"/>
      <c r="S2332" s="388" t="n"/>
      <c r="T2332" s="388" t="n"/>
      <c r="U2332" s="388" t="n"/>
      <c r="V2332" s="388" t="n"/>
      <c r="W2332" s="388" t="n"/>
      <c r="X2332" s="388" t="n"/>
      <c r="Y2332" s="388" t="n"/>
      <c r="Z2332" s="388" t="n"/>
      <c r="AA2332" s="388" t="n"/>
      <c r="AB2332" s="388" t="n"/>
      <c r="AC2332" s="388" t="n"/>
      <c r="AD2332" s="388" t="n"/>
      <c r="AE2332" s="388" t="n"/>
      <c r="AF2332" s="388" t="n"/>
      <c r="AG2332" s="388" t="n"/>
      <c r="AH2332" s="388" t="n"/>
      <c r="AI2332" s="388" t="n"/>
      <c r="AJ2332" s="388" t="n"/>
      <c r="AK2332" s="388" t="n"/>
      <c r="AL2332" s="388" t="n"/>
      <c r="AM2332" s="388" t="n"/>
      <c r="AN2332" s="388" t="n"/>
      <c r="AO2332" s="388" t="n"/>
      <c r="AP2332" s="388" t="n"/>
      <c r="AQ2332" s="388" t="n"/>
      <c r="AR2332" s="388" t="n"/>
      <c r="AS2332" s="388" t="n"/>
      <c r="AT2332" s="388" t="n"/>
      <c r="AU2332" s="388" t="n"/>
      <c r="AV2332" s="388" t="n"/>
      <c r="AW2332" s="388" t="n"/>
      <c r="AX2332" s="388" t="n"/>
      <c r="AY2332" s="388" t="n"/>
      <c r="AZ2332" s="388" t="n"/>
      <c r="BA2332" s="388" t="n"/>
      <c r="BB2332" s="388" t="n"/>
      <c r="BC2332" s="388" t="n"/>
      <c r="BD2332" s="388" t="n"/>
      <c r="BE2332" s="388" t="n"/>
      <c r="BF2332" s="388" t="n"/>
      <c r="BG2332" s="388" t="n"/>
      <c r="BH2332" s="388" t="n"/>
      <c r="BI2332" s="388" t="n"/>
      <c r="BJ2332" s="388" t="n"/>
      <c r="BK2332" s="388" t="n"/>
      <c r="BL2332" s="388" t="n"/>
      <c r="BM2332" s="388" t="n"/>
      <c r="BN2332" s="388" t="n"/>
      <c r="BO2332" s="388" t="n"/>
      <c r="BP2332" s="388" t="n"/>
      <c r="BQ2332" s="388" t="n"/>
      <c r="BR2332" s="388" t="n"/>
      <c r="BS2332" s="388" t="n"/>
      <c r="BT2332" s="388" t="n"/>
      <c r="BU2332" s="388" t="n"/>
      <c r="BV2332" s="388" t="n"/>
      <c r="BW2332" s="388" t="n"/>
      <c r="BX2332" s="388" t="n"/>
      <c r="BY2332" s="388" t="n"/>
      <c r="BZ2332" s="388" t="n"/>
      <c r="CA2332" s="388" t="n"/>
      <c r="CB2332" s="388" t="n"/>
      <c r="CC2332" s="388" t="n"/>
      <c r="CD2332" s="388" t="n"/>
      <c r="CE2332" s="388" t="n"/>
      <c r="CF2332" s="388" t="n"/>
      <c r="CG2332" s="388" t="n"/>
      <c r="CH2332" s="388" t="n"/>
      <c r="CI2332" s="388" t="n"/>
      <c r="CJ2332" s="388" t="n"/>
      <c r="CK2332" s="388" t="n"/>
      <c r="CL2332" s="388" t="n"/>
      <c r="CM2332" s="388" t="n"/>
      <c r="CN2332" s="388" t="n"/>
      <c r="CO2332" s="388" t="n"/>
      <c r="CP2332" s="388" t="n"/>
      <c r="CQ2332" s="388" t="n"/>
      <c r="CR2332" s="388" t="n"/>
      <c r="CS2332" s="388" t="n"/>
      <c r="CT2332" s="388" t="n"/>
      <c r="CU2332" s="388" t="n"/>
      <c r="CV2332" s="388" t="n"/>
      <c r="CW2332" s="388" t="n"/>
      <c r="CX2332" s="388" t="n"/>
      <c r="CY2332" s="388" t="n"/>
      <c r="CZ2332" s="388" t="n"/>
      <c r="DA2332" s="388" t="n"/>
      <c r="DB2332" s="388" t="n"/>
      <c r="DC2332" s="388" t="n"/>
      <c r="DD2332" s="388" t="n"/>
      <c r="DE2332" s="388" t="n"/>
      <c r="DF2332" s="388" t="n"/>
      <c r="DG2332" s="388" t="n"/>
      <c r="DH2332" s="388" t="n"/>
      <c r="DI2332" s="388" t="n"/>
      <c r="DJ2332" s="388" t="n"/>
      <c r="DK2332" s="388" t="n"/>
      <c r="DL2332" s="388" t="n"/>
      <c r="DM2332" s="388" t="n"/>
      <c r="DN2332" s="388" t="n"/>
      <c r="DO2332" s="388" t="n"/>
      <c r="DP2332" s="388" t="n"/>
      <c r="DQ2332" s="388" t="n"/>
      <c r="DR2332" s="388" t="n"/>
    </row>
    <row r="2333" ht="15" customHeight="1" s="389">
      <c r="D2333" s="388" t="n"/>
      <c r="E2333" s="388" t="n"/>
      <c r="F2333" s="388" t="n"/>
      <c r="G2333" s="388" t="n"/>
      <c r="H2333" s="388" t="n"/>
      <c r="I2333" s="388" t="n"/>
      <c r="J2333" s="388" t="n"/>
      <c r="K2333" s="388" t="n"/>
      <c r="L2333" s="388" t="n"/>
      <c r="M2333" s="388" t="n"/>
      <c r="N2333" s="388" t="n"/>
      <c r="O2333" s="388" t="n"/>
      <c r="P2333" s="388" t="n"/>
      <c r="Q2333" s="388" t="n"/>
      <c r="R2333" s="388" t="n"/>
      <c r="S2333" s="388" t="n"/>
      <c r="T2333" s="388" t="n"/>
      <c r="U2333" s="388" t="n"/>
      <c r="V2333" s="388" t="n"/>
      <c r="W2333" s="388" t="n"/>
      <c r="X2333" s="388" t="n"/>
      <c r="Y2333" s="388" t="n"/>
      <c r="Z2333" s="388" t="n"/>
      <c r="AA2333" s="388" t="n"/>
      <c r="AB2333" s="388" t="n"/>
      <c r="AC2333" s="388" t="n"/>
      <c r="AD2333" s="388" t="n"/>
      <c r="AE2333" s="388" t="n"/>
      <c r="AF2333" s="388" t="n"/>
      <c r="AG2333" s="388" t="n"/>
      <c r="AH2333" s="388" t="n"/>
      <c r="AI2333" s="388" t="n"/>
      <c r="AJ2333" s="388" t="n"/>
      <c r="AK2333" s="388" t="n"/>
      <c r="AL2333" s="388" t="n"/>
      <c r="AM2333" s="388" t="n"/>
      <c r="AN2333" s="388" t="n"/>
      <c r="AO2333" s="388" t="n"/>
      <c r="AP2333" s="388" t="n"/>
      <c r="AQ2333" s="388" t="n"/>
      <c r="AR2333" s="388" t="n"/>
      <c r="AS2333" s="388" t="n"/>
      <c r="AT2333" s="388" t="n"/>
      <c r="AU2333" s="388" t="n"/>
      <c r="AV2333" s="388" t="n"/>
      <c r="AW2333" s="388" t="n"/>
      <c r="AX2333" s="388" t="n"/>
      <c r="AY2333" s="388" t="n"/>
      <c r="AZ2333" s="388" t="n"/>
      <c r="BA2333" s="388" t="n"/>
      <c r="BB2333" s="388" t="n"/>
      <c r="BC2333" s="388" t="n"/>
      <c r="BD2333" s="388" t="n"/>
      <c r="BE2333" s="388" t="n"/>
      <c r="BF2333" s="388" t="n"/>
      <c r="BG2333" s="388" t="n"/>
      <c r="BH2333" s="388" t="n"/>
      <c r="BI2333" s="388" t="n"/>
      <c r="BJ2333" s="388" t="n"/>
      <c r="BK2333" s="388" t="n"/>
      <c r="BL2333" s="388" t="n"/>
      <c r="BM2333" s="388" t="n"/>
      <c r="BN2333" s="388" t="n"/>
      <c r="BO2333" s="388" t="n"/>
      <c r="BP2333" s="388" t="n"/>
      <c r="BQ2333" s="388" t="n"/>
      <c r="BR2333" s="388" t="n"/>
      <c r="BS2333" s="388" t="n"/>
      <c r="BT2333" s="388" t="n"/>
      <c r="BU2333" s="388" t="n"/>
      <c r="BV2333" s="388" t="n"/>
      <c r="BW2333" s="388" t="n"/>
      <c r="BX2333" s="388" t="n"/>
      <c r="BY2333" s="388" t="n"/>
      <c r="BZ2333" s="388" t="n"/>
      <c r="CA2333" s="388" t="n"/>
      <c r="CB2333" s="388" t="n"/>
      <c r="CC2333" s="388" t="n"/>
      <c r="CD2333" s="388" t="n"/>
      <c r="CE2333" s="388" t="n"/>
      <c r="CF2333" s="388" t="n"/>
      <c r="CG2333" s="388" t="n"/>
      <c r="CH2333" s="388" t="n"/>
      <c r="CI2333" s="388" t="n"/>
      <c r="CJ2333" s="388" t="n"/>
      <c r="CK2333" s="388" t="n"/>
      <c r="CL2333" s="388" t="n"/>
      <c r="CM2333" s="388" t="n"/>
      <c r="CN2333" s="388" t="n"/>
      <c r="CO2333" s="388" t="n"/>
      <c r="CP2333" s="388" t="n"/>
      <c r="CQ2333" s="388" t="n"/>
      <c r="CR2333" s="388" t="n"/>
      <c r="CS2333" s="388" t="n"/>
      <c r="CT2333" s="388" t="n"/>
      <c r="CU2333" s="388" t="n"/>
      <c r="CV2333" s="388" t="n"/>
      <c r="CW2333" s="388" t="n"/>
      <c r="CX2333" s="388" t="n"/>
      <c r="CY2333" s="388" t="n"/>
      <c r="CZ2333" s="388" t="n"/>
      <c r="DA2333" s="388" t="n"/>
      <c r="DB2333" s="388" t="n"/>
      <c r="DC2333" s="388" t="n"/>
      <c r="DD2333" s="388" t="n"/>
      <c r="DE2333" s="388" t="n"/>
      <c r="DF2333" s="388" t="n"/>
      <c r="DG2333" s="388" t="n"/>
      <c r="DH2333" s="388" t="n"/>
      <c r="DI2333" s="388" t="n"/>
      <c r="DJ2333" s="388" t="n"/>
      <c r="DK2333" s="388" t="n"/>
      <c r="DL2333" s="388" t="n"/>
      <c r="DM2333" s="388" t="n"/>
      <c r="DN2333" s="388" t="n"/>
      <c r="DO2333" s="388" t="n"/>
      <c r="DP2333" s="388" t="n"/>
      <c r="DQ2333" s="388" t="n"/>
      <c r="DR2333" s="388" t="n"/>
    </row>
    <row r="2334" ht="15" customHeight="1" s="389">
      <c r="D2334" s="388" t="n"/>
      <c r="E2334" s="388" t="n"/>
      <c r="F2334" s="388" t="n"/>
      <c r="G2334" s="388" t="n"/>
      <c r="H2334" s="388" t="n"/>
      <c r="I2334" s="388" t="n"/>
      <c r="J2334" s="388" t="n"/>
      <c r="K2334" s="388" t="n"/>
      <c r="L2334" s="388" t="n"/>
      <c r="M2334" s="388" t="n"/>
      <c r="N2334" s="388" t="n"/>
      <c r="O2334" s="388" t="n"/>
      <c r="P2334" s="388" t="n"/>
      <c r="Q2334" s="388" t="n"/>
      <c r="R2334" s="388" t="n"/>
      <c r="S2334" s="388" t="n"/>
      <c r="T2334" s="388" t="n"/>
      <c r="U2334" s="388" t="n"/>
      <c r="V2334" s="388" t="n"/>
      <c r="W2334" s="388" t="n"/>
      <c r="X2334" s="388" t="n"/>
      <c r="Y2334" s="388" t="n"/>
      <c r="Z2334" s="388" t="n"/>
      <c r="AA2334" s="388" t="n"/>
      <c r="AB2334" s="388" t="n"/>
      <c r="AC2334" s="388" t="n"/>
      <c r="AD2334" s="388" t="n"/>
      <c r="AE2334" s="388" t="n"/>
      <c r="AF2334" s="388" t="n"/>
      <c r="AG2334" s="388" t="n"/>
      <c r="AH2334" s="388" t="n"/>
      <c r="AI2334" s="388" t="n"/>
      <c r="AJ2334" s="388" t="n"/>
      <c r="AK2334" s="388" t="n"/>
      <c r="AL2334" s="388" t="n"/>
      <c r="AM2334" s="388" t="n"/>
      <c r="AN2334" s="388" t="n"/>
      <c r="AO2334" s="388" t="n"/>
      <c r="AP2334" s="388" t="n"/>
      <c r="AQ2334" s="388" t="n"/>
      <c r="AR2334" s="388" t="n"/>
      <c r="AS2334" s="388" t="n"/>
      <c r="AT2334" s="388" t="n"/>
      <c r="AU2334" s="388" t="n"/>
      <c r="AV2334" s="388" t="n"/>
      <c r="AW2334" s="388" t="n"/>
      <c r="AX2334" s="388" t="n"/>
      <c r="AY2334" s="388" t="n"/>
      <c r="AZ2334" s="388" t="n"/>
      <c r="BA2334" s="388" t="n"/>
      <c r="BB2334" s="388" t="n"/>
      <c r="BC2334" s="388" t="n"/>
      <c r="BD2334" s="388" t="n"/>
      <c r="BE2334" s="388" t="n"/>
      <c r="BF2334" s="388" t="n"/>
      <c r="BG2334" s="388" t="n"/>
      <c r="BH2334" s="388" t="n"/>
      <c r="BI2334" s="388" t="n"/>
      <c r="BJ2334" s="388" t="n"/>
      <c r="BK2334" s="388" t="n"/>
      <c r="BL2334" s="388" t="n"/>
      <c r="BM2334" s="388" t="n"/>
      <c r="BN2334" s="388" t="n"/>
      <c r="BO2334" s="388" t="n"/>
      <c r="BP2334" s="388" t="n"/>
      <c r="BQ2334" s="388" t="n"/>
      <c r="BR2334" s="388" t="n"/>
      <c r="BS2334" s="388" t="n"/>
      <c r="BT2334" s="388" t="n"/>
      <c r="BU2334" s="388" t="n"/>
      <c r="BV2334" s="388" t="n"/>
      <c r="BW2334" s="388" t="n"/>
      <c r="BX2334" s="388" t="n"/>
      <c r="BY2334" s="388" t="n"/>
      <c r="BZ2334" s="388" t="n"/>
      <c r="CA2334" s="388" t="n"/>
      <c r="CB2334" s="388" t="n"/>
      <c r="CC2334" s="388" t="n"/>
      <c r="CD2334" s="388" t="n"/>
      <c r="CE2334" s="388" t="n"/>
      <c r="CF2334" s="388" t="n"/>
      <c r="CG2334" s="388" t="n"/>
      <c r="CH2334" s="388" t="n"/>
      <c r="CI2334" s="388" t="n"/>
      <c r="CJ2334" s="388" t="n"/>
      <c r="CK2334" s="388" t="n"/>
      <c r="CL2334" s="388" t="n"/>
      <c r="CM2334" s="388" t="n"/>
      <c r="CN2334" s="388" t="n"/>
      <c r="CO2334" s="388" t="n"/>
      <c r="CP2334" s="388" t="n"/>
      <c r="CQ2334" s="388" t="n"/>
      <c r="CR2334" s="388" t="n"/>
      <c r="CS2334" s="388" t="n"/>
      <c r="CT2334" s="388" t="n"/>
      <c r="CU2334" s="388" t="n"/>
      <c r="CV2334" s="388" t="n"/>
      <c r="CW2334" s="388" t="n"/>
      <c r="CX2334" s="388" t="n"/>
      <c r="CY2334" s="388" t="n"/>
      <c r="CZ2334" s="388" t="n"/>
      <c r="DA2334" s="388" t="n"/>
      <c r="DB2334" s="388" t="n"/>
      <c r="DC2334" s="388" t="n"/>
      <c r="DD2334" s="388" t="n"/>
      <c r="DE2334" s="388" t="n"/>
      <c r="DF2334" s="388" t="n"/>
      <c r="DG2334" s="388" t="n"/>
      <c r="DH2334" s="388" t="n"/>
      <c r="DI2334" s="388" t="n"/>
      <c r="DJ2334" s="388" t="n"/>
      <c r="DK2334" s="388" t="n"/>
      <c r="DL2334" s="388" t="n"/>
      <c r="DM2334" s="388" t="n"/>
      <c r="DN2334" s="388" t="n"/>
      <c r="DO2334" s="388" t="n"/>
      <c r="DP2334" s="388" t="n"/>
      <c r="DQ2334" s="388" t="n"/>
      <c r="DR2334" s="388" t="n"/>
    </row>
    <row r="2335" ht="15" customHeight="1" s="389">
      <c r="D2335" s="388" t="n"/>
      <c r="E2335" s="388" t="n"/>
      <c r="F2335" s="388" t="n"/>
      <c r="G2335" s="388" t="n"/>
      <c r="H2335" s="388" t="n"/>
      <c r="I2335" s="388" t="n"/>
      <c r="J2335" s="388" t="n"/>
      <c r="K2335" s="388" t="n"/>
      <c r="L2335" s="388" t="n"/>
      <c r="M2335" s="388" t="n"/>
      <c r="N2335" s="388" t="n"/>
      <c r="O2335" s="388" t="n"/>
      <c r="P2335" s="388" t="n"/>
      <c r="Q2335" s="388" t="n"/>
      <c r="R2335" s="388" t="n"/>
      <c r="S2335" s="388" t="n"/>
      <c r="T2335" s="388" t="n"/>
      <c r="U2335" s="388" t="n"/>
      <c r="V2335" s="388" t="n"/>
      <c r="W2335" s="388" t="n"/>
      <c r="X2335" s="388" t="n"/>
      <c r="Y2335" s="388" t="n"/>
      <c r="Z2335" s="388" t="n"/>
      <c r="AA2335" s="388" t="n"/>
      <c r="AB2335" s="388" t="n"/>
      <c r="AC2335" s="388" t="n"/>
      <c r="AD2335" s="388" t="n"/>
      <c r="AE2335" s="388" t="n"/>
      <c r="AF2335" s="388" t="n"/>
      <c r="AG2335" s="388" t="n"/>
      <c r="AH2335" s="388" t="n"/>
      <c r="AI2335" s="388" t="n"/>
      <c r="AJ2335" s="388" t="n"/>
      <c r="AK2335" s="388" t="n"/>
      <c r="AL2335" s="388" t="n"/>
      <c r="AM2335" s="388" t="n"/>
      <c r="AN2335" s="388" t="n"/>
      <c r="AO2335" s="388" t="n"/>
      <c r="AP2335" s="388" t="n"/>
      <c r="AQ2335" s="388" t="n"/>
      <c r="AR2335" s="388" t="n"/>
      <c r="AS2335" s="388" t="n"/>
      <c r="AT2335" s="388" t="n"/>
      <c r="AU2335" s="388" t="n"/>
      <c r="AV2335" s="388" t="n"/>
      <c r="AW2335" s="388" t="n"/>
      <c r="AX2335" s="388" t="n"/>
      <c r="AY2335" s="388" t="n"/>
      <c r="AZ2335" s="388" t="n"/>
      <c r="BA2335" s="388" t="n"/>
      <c r="BB2335" s="388" t="n"/>
      <c r="BC2335" s="388" t="n"/>
      <c r="BD2335" s="388" t="n"/>
      <c r="BE2335" s="388" t="n"/>
      <c r="BF2335" s="388" t="n"/>
      <c r="BG2335" s="388" t="n"/>
      <c r="BH2335" s="388" t="n"/>
      <c r="BI2335" s="388" t="n"/>
      <c r="BJ2335" s="388" t="n"/>
      <c r="BK2335" s="388" t="n"/>
      <c r="BL2335" s="388" t="n"/>
      <c r="BM2335" s="388" t="n"/>
      <c r="BN2335" s="388" t="n"/>
      <c r="BO2335" s="388" t="n"/>
      <c r="BP2335" s="388" t="n"/>
      <c r="BQ2335" s="388" t="n"/>
      <c r="BR2335" s="388" t="n"/>
      <c r="BS2335" s="388" t="n"/>
      <c r="BT2335" s="388" t="n"/>
      <c r="BU2335" s="388" t="n"/>
      <c r="BV2335" s="388" t="n"/>
      <c r="BW2335" s="388" t="n"/>
      <c r="BX2335" s="388" t="n"/>
      <c r="BY2335" s="388" t="n"/>
      <c r="BZ2335" s="388" t="n"/>
      <c r="CA2335" s="388" t="n"/>
      <c r="CB2335" s="388" t="n"/>
      <c r="CC2335" s="388" t="n"/>
      <c r="CD2335" s="388" t="n"/>
      <c r="CE2335" s="388" t="n"/>
      <c r="CF2335" s="388" t="n"/>
      <c r="CG2335" s="388" t="n"/>
      <c r="CH2335" s="388" t="n"/>
      <c r="CI2335" s="388" t="n"/>
      <c r="CJ2335" s="388" t="n"/>
      <c r="CK2335" s="388" t="n"/>
      <c r="CL2335" s="388" t="n"/>
      <c r="CM2335" s="388" t="n"/>
      <c r="CN2335" s="388" t="n"/>
      <c r="CO2335" s="388" t="n"/>
      <c r="CP2335" s="388" t="n"/>
      <c r="CQ2335" s="388" t="n"/>
      <c r="CR2335" s="388" t="n"/>
      <c r="CS2335" s="388" t="n"/>
      <c r="CT2335" s="388" t="n"/>
      <c r="CU2335" s="388" t="n"/>
      <c r="CV2335" s="388" t="n"/>
      <c r="CW2335" s="388" t="n"/>
      <c r="CX2335" s="388" t="n"/>
      <c r="CY2335" s="388" t="n"/>
      <c r="CZ2335" s="388" t="n"/>
      <c r="DA2335" s="388" t="n"/>
      <c r="DB2335" s="388" t="n"/>
      <c r="DC2335" s="388" t="n"/>
      <c r="DD2335" s="388" t="n"/>
      <c r="DE2335" s="388" t="n"/>
      <c r="DF2335" s="388" t="n"/>
      <c r="DG2335" s="388" t="n"/>
      <c r="DH2335" s="388" t="n"/>
      <c r="DI2335" s="388" t="n"/>
      <c r="DJ2335" s="388" t="n"/>
      <c r="DK2335" s="388" t="n"/>
      <c r="DL2335" s="388" t="n"/>
      <c r="DM2335" s="388" t="n"/>
      <c r="DN2335" s="388" t="n"/>
      <c r="DO2335" s="388" t="n"/>
      <c r="DP2335" s="388" t="n"/>
      <c r="DQ2335" s="388" t="n"/>
      <c r="DR2335" s="388" t="n"/>
    </row>
    <row r="2336" ht="15" customHeight="1" s="389">
      <c r="D2336" s="388" t="n"/>
      <c r="E2336" s="388" t="n"/>
      <c r="F2336" s="388" t="n"/>
      <c r="G2336" s="388" t="n"/>
      <c r="H2336" s="388" t="n"/>
      <c r="I2336" s="388" t="n"/>
      <c r="J2336" s="388" t="n"/>
      <c r="K2336" s="388" t="n"/>
      <c r="L2336" s="388" t="n"/>
      <c r="M2336" s="388" t="n"/>
      <c r="N2336" s="388" t="n"/>
      <c r="O2336" s="388" t="n"/>
      <c r="P2336" s="388" t="n"/>
      <c r="Q2336" s="388" t="n"/>
      <c r="R2336" s="388" t="n"/>
      <c r="S2336" s="388" t="n"/>
      <c r="T2336" s="388" t="n"/>
      <c r="U2336" s="388" t="n"/>
      <c r="V2336" s="388" t="n"/>
      <c r="W2336" s="388" t="n"/>
      <c r="X2336" s="388" t="n"/>
      <c r="Y2336" s="388" t="n"/>
      <c r="Z2336" s="388" t="n"/>
      <c r="AA2336" s="388" t="n"/>
      <c r="AB2336" s="388" t="n"/>
      <c r="AC2336" s="388" t="n"/>
      <c r="AD2336" s="388" t="n"/>
      <c r="AE2336" s="388" t="n"/>
      <c r="AF2336" s="388" t="n"/>
      <c r="AG2336" s="388" t="n"/>
      <c r="AH2336" s="388" t="n"/>
      <c r="AI2336" s="388" t="n"/>
      <c r="AJ2336" s="388" t="n"/>
      <c r="AK2336" s="388" t="n"/>
      <c r="AL2336" s="388" t="n"/>
      <c r="AM2336" s="388" t="n"/>
      <c r="AN2336" s="388" t="n"/>
      <c r="AO2336" s="388" t="n"/>
      <c r="AP2336" s="388" t="n"/>
      <c r="AQ2336" s="388" t="n"/>
      <c r="AR2336" s="388" t="n"/>
      <c r="AS2336" s="388" t="n"/>
      <c r="AT2336" s="388" t="n"/>
      <c r="AU2336" s="388" t="n"/>
      <c r="AV2336" s="388" t="n"/>
      <c r="AW2336" s="388" t="n"/>
      <c r="AX2336" s="388" t="n"/>
      <c r="AY2336" s="388" t="n"/>
      <c r="AZ2336" s="388" t="n"/>
      <c r="BA2336" s="388" t="n"/>
      <c r="BB2336" s="388" t="n"/>
      <c r="BC2336" s="388" t="n"/>
      <c r="BD2336" s="388" t="n"/>
      <c r="BE2336" s="388" t="n"/>
      <c r="BF2336" s="388" t="n"/>
      <c r="BG2336" s="388" t="n"/>
      <c r="BH2336" s="388" t="n"/>
      <c r="BI2336" s="388" t="n"/>
      <c r="BJ2336" s="388" t="n"/>
      <c r="BK2336" s="388" t="n"/>
      <c r="BL2336" s="388" t="n"/>
      <c r="BM2336" s="388" t="n"/>
      <c r="BN2336" s="388" t="n"/>
      <c r="BO2336" s="388" t="n"/>
      <c r="BP2336" s="388" t="n"/>
      <c r="BQ2336" s="388" t="n"/>
      <c r="BR2336" s="388" t="n"/>
      <c r="BS2336" s="388" t="n"/>
      <c r="BT2336" s="388" t="n"/>
      <c r="BU2336" s="388" t="n"/>
      <c r="BV2336" s="388" t="n"/>
      <c r="BW2336" s="388" t="n"/>
      <c r="BX2336" s="388" t="n"/>
      <c r="BY2336" s="388" t="n"/>
      <c r="BZ2336" s="388" t="n"/>
      <c r="CA2336" s="388" t="n"/>
      <c r="CB2336" s="388" t="n"/>
      <c r="CC2336" s="388" t="n"/>
      <c r="CD2336" s="388" t="n"/>
      <c r="CE2336" s="388" t="n"/>
      <c r="CF2336" s="388" t="n"/>
      <c r="CG2336" s="388" t="n"/>
      <c r="CH2336" s="388" t="n"/>
      <c r="CI2336" s="388" t="n"/>
      <c r="CJ2336" s="388" t="n"/>
      <c r="CK2336" s="388" t="n"/>
      <c r="CL2336" s="388" t="n"/>
      <c r="CM2336" s="388" t="n"/>
      <c r="CN2336" s="388" t="n"/>
      <c r="CO2336" s="388" t="n"/>
      <c r="CP2336" s="388" t="n"/>
      <c r="CQ2336" s="388" t="n"/>
      <c r="CR2336" s="388" t="n"/>
      <c r="CS2336" s="388" t="n"/>
      <c r="CT2336" s="388" t="n"/>
      <c r="CU2336" s="388" t="n"/>
      <c r="CV2336" s="388" t="n"/>
      <c r="CW2336" s="388" t="n"/>
      <c r="CX2336" s="388" t="n"/>
      <c r="CY2336" s="388" t="n"/>
      <c r="CZ2336" s="388" t="n"/>
      <c r="DA2336" s="388" t="n"/>
      <c r="DB2336" s="388" t="n"/>
      <c r="DC2336" s="388" t="n"/>
      <c r="DD2336" s="388" t="n"/>
      <c r="DE2336" s="388" t="n"/>
      <c r="DF2336" s="388" t="n"/>
      <c r="DG2336" s="388" t="n"/>
      <c r="DH2336" s="388" t="n"/>
      <c r="DI2336" s="388" t="n"/>
      <c r="DJ2336" s="388" t="n"/>
      <c r="DK2336" s="388" t="n"/>
      <c r="DL2336" s="388" t="n"/>
      <c r="DM2336" s="388" t="n"/>
      <c r="DN2336" s="388" t="n"/>
      <c r="DO2336" s="388" t="n"/>
      <c r="DP2336" s="388" t="n"/>
      <c r="DQ2336" s="388" t="n"/>
      <c r="DR2336" s="388" t="n"/>
    </row>
    <row r="2337" ht="15" customHeight="1" s="389">
      <c r="D2337" s="388" t="n"/>
      <c r="E2337" s="388" t="n"/>
      <c r="F2337" s="388" t="n"/>
      <c r="G2337" s="388" t="n"/>
      <c r="H2337" s="388" t="n"/>
      <c r="I2337" s="388" t="n"/>
      <c r="J2337" s="388" t="n"/>
      <c r="K2337" s="388" t="n"/>
      <c r="L2337" s="388" t="n"/>
      <c r="M2337" s="388" t="n"/>
      <c r="N2337" s="388" t="n"/>
      <c r="O2337" s="388" t="n"/>
      <c r="P2337" s="388" t="n"/>
      <c r="Q2337" s="388" t="n"/>
      <c r="R2337" s="388" t="n"/>
      <c r="S2337" s="388" t="n"/>
      <c r="T2337" s="388" t="n"/>
      <c r="U2337" s="388" t="n"/>
      <c r="V2337" s="388" t="n"/>
      <c r="W2337" s="388" t="n"/>
      <c r="X2337" s="388" t="n"/>
      <c r="Y2337" s="388" t="n"/>
      <c r="Z2337" s="388" t="n"/>
      <c r="AA2337" s="388" t="n"/>
      <c r="AB2337" s="388" t="n"/>
      <c r="AC2337" s="388" t="n"/>
      <c r="AD2337" s="388" t="n"/>
      <c r="AE2337" s="388" t="n"/>
      <c r="AF2337" s="388" t="n"/>
      <c r="AG2337" s="388" t="n"/>
      <c r="AH2337" s="388" t="n"/>
      <c r="AI2337" s="388" t="n"/>
      <c r="AJ2337" s="388" t="n"/>
      <c r="AK2337" s="388" t="n"/>
      <c r="AL2337" s="388" t="n"/>
      <c r="AM2337" s="388" t="n"/>
      <c r="AN2337" s="388" t="n"/>
      <c r="AO2337" s="388" t="n"/>
      <c r="AP2337" s="388" t="n"/>
      <c r="AQ2337" s="388" t="n"/>
      <c r="AR2337" s="388" t="n"/>
      <c r="AS2337" s="388" t="n"/>
      <c r="AT2337" s="388" t="n"/>
      <c r="AU2337" s="388" t="n"/>
      <c r="AV2337" s="388" t="n"/>
      <c r="AW2337" s="388" t="n"/>
      <c r="AX2337" s="388" t="n"/>
      <c r="AY2337" s="388" t="n"/>
      <c r="AZ2337" s="388" t="n"/>
      <c r="BA2337" s="388" t="n"/>
      <c r="BB2337" s="388" t="n"/>
      <c r="BC2337" s="388" t="n"/>
      <c r="BD2337" s="388" t="n"/>
      <c r="BE2337" s="388" t="n"/>
      <c r="BF2337" s="388" t="n"/>
      <c r="BG2337" s="388" t="n"/>
      <c r="BH2337" s="388" t="n"/>
      <c r="BI2337" s="388" t="n"/>
      <c r="BJ2337" s="388" t="n"/>
      <c r="BK2337" s="388" t="n"/>
      <c r="BL2337" s="388" t="n"/>
      <c r="BM2337" s="388" t="n"/>
      <c r="BN2337" s="388" t="n"/>
      <c r="BO2337" s="388" t="n"/>
      <c r="BP2337" s="388" t="n"/>
      <c r="BQ2337" s="388" t="n"/>
      <c r="BR2337" s="388" t="n"/>
      <c r="BS2337" s="388" t="n"/>
      <c r="BT2337" s="388" t="n"/>
      <c r="BU2337" s="388" t="n"/>
      <c r="BV2337" s="388" t="n"/>
      <c r="BW2337" s="388" t="n"/>
      <c r="BX2337" s="388" t="n"/>
      <c r="BY2337" s="388" t="n"/>
      <c r="BZ2337" s="388" t="n"/>
      <c r="CA2337" s="388" t="n"/>
      <c r="CB2337" s="388" t="n"/>
      <c r="CC2337" s="388" t="n"/>
      <c r="CD2337" s="388" t="n"/>
      <c r="CE2337" s="388" t="n"/>
      <c r="CF2337" s="388" t="n"/>
      <c r="CG2337" s="388" t="n"/>
      <c r="CH2337" s="388" t="n"/>
      <c r="CI2337" s="388" t="n"/>
      <c r="CJ2337" s="388" t="n"/>
      <c r="CK2337" s="388" t="n"/>
      <c r="CL2337" s="388" t="n"/>
      <c r="CM2337" s="388" t="n"/>
      <c r="CN2337" s="388" t="n"/>
      <c r="CO2337" s="388" t="n"/>
      <c r="CP2337" s="388" t="n"/>
      <c r="CQ2337" s="388" t="n"/>
      <c r="CR2337" s="388" t="n"/>
      <c r="CS2337" s="388" t="n"/>
      <c r="CT2337" s="388" t="n"/>
      <c r="CU2337" s="388" t="n"/>
      <c r="CV2337" s="388" t="n"/>
      <c r="CW2337" s="388" t="n"/>
      <c r="CX2337" s="388" t="n"/>
      <c r="CY2337" s="388" t="n"/>
      <c r="CZ2337" s="388" t="n"/>
      <c r="DA2337" s="388" t="n"/>
      <c r="DB2337" s="388" t="n"/>
      <c r="DC2337" s="388" t="n"/>
      <c r="DD2337" s="388" t="n"/>
      <c r="DE2337" s="388" t="n"/>
      <c r="DF2337" s="388" t="n"/>
      <c r="DG2337" s="388" t="n"/>
      <c r="DH2337" s="388" t="n"/>
      <c r="DI2337" s="388" t="n"/>
      <c r="DJ2337" s="388" t="n"/>
      <c r="DK2337" s="388" t="n"/>
      <c r="DL2337" s="388" t="n"/>
      <c r="DM2337" s="388" t="n"/>
      <c r="DN2337" s="388" t="n"/>
      <c r="DO2337" s="388" t="n"/>
      <c r="DP2337" s="388" t="n"/>
      <c r="DQ2337" s="388" t="n"/>
      <c r="DR2337" s="388" t="n"/>
    </row>
    <row r="2338" ht="15" customHeight="1" s="389">
      <c r="D2338" s="388" t="n"/>
      <c r="E2338" s="388" t="n"/>
      <c r="F2338" s="388" t="n"/>
      <c r="G2338" s="388" t="n"/>
      <c r="H2338" s="388" t="n"/>
      <c r="I2338" s="388" t="n"/>
      <c r="J2338" s="388" t="n"/>
      <c r="K2338" s="388" t="n"/>
      <c r="L2338" s="388" t="n"/>
      <c r="M2338" s="388" t="n"/>
      <c r="N2338" s="388" t="n"/>
      <c r="O2338" s="388" t="n"/>
      <c r="P2338" s="388" t="n"/>
      <c r="Q2338" s="388" t="n"/>
      <c r="R2338" s="388" t="n"/>
      <c r="S2338" s="388" t="n"/>
      <c r="T2338" s="388" t="n"/>
      <c r="U2338" s="388" t="n"/>
      <c r="V2338" s="388" t="n"/>
      <c r="W2338" s="388" t="n"/>
      <c r="X2338" s="388" t="n"/>
      <c r="Y2338" s="388" t="n"/>
      <c r="Z2338" s="388" t="n"/>
      <c r="AA2338" s="388" t="n"/>
      <c r="AB2338" s="388" t="n"/>
      <c r="AC2338" s="388" t="n"/>
      <c r="AD2338" s="388" t="n"/>
      <c r="AE2338" s="388" t="n"/>
      <c r="AF2338" s="388" t="n"/>
      <c r="AG2338" s="388" t="n"/>
      <c r="AH2338" s="388" t="n"/>
      <c r="AI2338" s="388" t="n"/>
      <c r="AJ2338" s="388" t="n"/>
      <c r="AK2338" s="388" t="n"/>
      <c r="AL2338" s="388" t="n"/>
      <c r="AM2338" s="388" t="n"/>
      <c r="AN2338" s="388" t="n"/>
      <c r="AO2338" s="388" t="n"/>
      <c r="AP2338" s="388" t="n"/>
      <c r="AQ2338" s="388" t="n"/>
      <c r="AR2338" s="388" t="n"/>
      <c r="AS2338" s="388" t="n"/>
      <c r="AT2338" s="388" t="n"/>
      <c r="AU2338" s="388" t="n"/>
      <c r="AV2338" s="388" t="n"/>
      <c r="AW2338" s="388" t="n"/>
      <c r="AX2338" s="388" t="n"/>
      <c r="AY2338" s="388" t="n"/>
      <c r="AZ2338" s="388" t="n"/>
      <c r="BA2338" s="388" t="n"/>
      <c r="BB2338" s="388" t="n"/>
      <c r="BC2338" s="388" t="n"/>
      <c r="BD2338" s="388" t="n"/>
      <c r="BE2338" s="388" t="n"/>
      <c r="BF2338" s="388" t="n"/>
      <c r="BG2338" s="388" t="n"/>
      <c r="BH2338" s="388" t="n"/>
      <c r="BI2338" s="388" t="n"/>
      <c r="BJ2338" s="388" t="n"/>
      <c r="BK2338" s="388" t="n"/>
      <c r="BL2338" s="388" t="n"/>
      <c r="BM2338" s="388" t="n"/>
      <c r="BN2338" s="388" t="n"/>
      <c r="BO2338" s="388" t="n"/>
      <c r="BP2338" s="388" t="n"/>
      <c r="BQ2338" s="388" t="n"/>
      <c r="BR2338" s="388" t="n"/>
      <c r="BS2338" s="388" t="n"/>
      <c r="BT2338" s="388" t="n"/>
      <c r="BU2338" s="388" t="n"/>
      <c r="BV2338" s="388" t="n"/>
      <c r="BW2338" s="388" t="n"/>
      <c r="BX2338" s="388" t="n"/>
      <c r="BY2338" s="388" t="n"/>
      <c r="BZ2338" s="388" t="n"/>
      <c r="CA2338" s="388" t="n"/>
      <c r="CB2338" s="388" t="n"/>
      <c r="CC2338" s="388" t="n"/>
      <c r="CD2338" s="388" t="n"/>
      <c r="CE2338" s="388" t="n"/>
      <c r="CF2338" s="388" t="n"/>
      <c r="CG2338" s="388" t="n"/>
      <c r="CH2338" s="388" t="n"/>
      <c r="CI2338" s="388" t="n"/>
      <c r="CJ2338" s="388" t="n"/>
      <c r="CK2338" s="388" t="n"/>
      <c r="CL2338" s="388" t="n"/>
      <c r="CM2338" s="388" t="n"/>
      <c r="CN2338" s="388" t="n"/>
      <c r="CO2338" s="388" t="n"/>
      <c r="CP2338" s="388" t="n"/>
      <c r="CQ2338" s="388" t="n"/>
      <c r="CR2338" s="388" t="n"/>
      <c r="CS2338" s="388" t="n"/>
      <c r="CT2338" s="388" t="n"/>
      <c r="CU2338" s="388" t="n"/>
      <c r="CV2338" s="388" t="n"/>
      <c r="CW2338" s="388" t="n"/>
      <c r="CX2338" s="388" t="n"/>
      <c r="CY2338" s="388" t="n"/>
      <c r="CZ2338" s="388" t="n"/>
      <c r="DA2338" s="388" t="n"/>
      <c r="DB2338" s="388" t="n"/>
      <c r="DC2338" s="388" t="n"/>
      <c r="DD2338" s="388" t="n"/>
      <c r="DE2338" s="388" t="n"/>
      <c r="DF2338" s="388" t="n"/>
      <c r="DG2338" s="388" t="n"/>
      <c r="DH2338" s="388" t="n"/>
      <c r="DI2338" s="388" t="n"/>
      <c r="DJ2338" s="388" t="n"/>
      <c r="DK2338" s="388" t="n"/>
      <c r="DL2338" s="388" t="n"/>
      <c r="DM2338" s="388" t="n"/>
      <c r="DN2338" s="388" t="n"/>
      <c r="DO2338" s="388" t="n"/>
      <c r="DP2338" s="388" t="n"/>
      <c r="DQ2338" s="388" t="n"/>
      <c r="DR2338" s="388" t="n"/>
    </row>
    <row r="2339" ht="15" customHeight="1" s="389">
      <c r="D2339" s="388" t="n"/>
      <c r="E2339" s="388" t="n"/>
      <c r="F2339" s="388" t="n"/>
      <c r="G2339" s="388" t="n"/>
      <c r="H2339" s="388" t="n"/>
      <c r="I2339" s="388" t="n"/>
      <c r="J2339" s="388" t="n"/>
      <c r="K2339" s="388" t="n"/>
      <c r="L2339" s="388" t="n"/>
      <c r="M2339" s="388" t="n"/>
      <c r="N2339" s="388" t="n"/>
      <c r="O2339" s="388" t="n"/>
      <c r="P2339" s="388" t="n"/>
      <c r="Q2339" s="388" t="n"/>
      <c r="R2339" s="388" t="n"/>
      <c r="S2339" s="388" t="n"/>
      <c r="T2339" s="388" t="n"/>
      <c r="U2339" s="388" t="n"/>
      <c r="V2339" s="388" t="n"/>
      <c r="W2339" s="388" t="n"/>
      <c r="X2339" s="388" t="n"/>
      <c r="Y2339" s="388" t="n"/>
      <c r="Z2339" s="388" t="n"/>
      <c r="AA2339" s="388" t="n"/>
      <c r="AB2339" s="388" t="n"/>
      <c r="AC2339" s="388" t="n"/>
      <c r="AD2339" s="388" t="n"/>
      <c r="AE2339" s="388" t="n"/>
      <c r="AF2339" s="388" t="n"/>
      <c r="AG2339" s="388" t="n"/>
      <c r="AH2339" s="388" t="n"/>
      <c r="AI2339" s="388" t="n"/>
      <c r="AJ2339" s="388" t="n"/>
      <c r="AK2339" s="388" t="n"/>
      <c r="AL2339" s="388" t="n"/>
      <c r="AM2339" s="388" t="n"/>
      <c r="AN2339" s="388" t="n"/>
      <c r="AO2339" s="388" t="n"/>
      <c r="AP2339" s="388" t="n"/>
      <c r="AQ2339" s="388" t="n"/>
      <c r="AR2339" s="388" t="n"/>
      <c r="AS2339" s="388" t="n"/>
      <c r="AT2339" s="388" t="n"/>
      <c r="AU2339" s="388" t="n"/>
      <c r="AV2339" s="388" t="n"/>
      <c r="AW2339" s="388" t="n"/>
      <c r="AX2339" s="388" t="n"/>
      <c r="AY2339" s="388" t="n"/>
      <c r="AZ2339" s="388" t="n"/>
      <c r="BA2339" s="388" t="n"/>
      <c r="BB2339" s="388" t="n"/>
      <c r="BC2339" s="388" t="n"/>
      <c r="BD2339" s="388" t="n"/>
      <c r="BE2339" s="388" t="n"/>
      <c r="BF2339" s="388" t="n"/>
      <c r="BG2339" s="388" t="n"/>
      <c r="BH2339" s="388" t="n"/>
      <c r="BI2339" s="388" t="n"/>
      <c r="BJ2339" s="388" t="n"/>
      <c r="BK2339" s="388" t="n"/>
      <c r="BL2339" s="388" t="n"/>
      <c r="BM2339" s="388" t="n"/>
      <c r="BN2339" s="388" t="n"/>
      <c r="BO2339" s="388" t="n"/>
      <c r="BP2339" s="388" t="n"/>
      <c r="BQ2339" s="388" t="n"/>
      <c r="BR2339" s="388" t="n"/>
      <c r="BS2339" s="388" t="n"/>
      <c r="BT2339" s="388" t="n"/>
      <c r="BU2339" s="388" t="n"/>
      <c r="BV2339" s="388" t="n"/>
      <c r="BW2339" s="388" t="n"/>
      <c r="BX2339" s="388" t="n"/>
      <c r="BY2339" s="388" t="n"/>
      <c r="BZ2339" s="388" t="n"/>
      <c r="CA2339" s="388" t="n"/>
      <c r="CB2339" s="388" t="n"/>
      <c r="CC2339" s="388" t="n"/>
      <c r="CD2339" s="388" t="n"/>
      <c r="CE2339" s="388" t="n"/>
      <c r="CF2339" s="388" t="n"/>
      <c r="CG2339" s="388" t="n"/>
      <c r="CH2339" s="388" t="n"/>
      <c r="CI2339" s="388" t="n"/>
      <c r="CJ2339" s="388" t="n"/>
      <c r="CK2339" s="388" t="n"/>
      <c r="CL2339" s="388" t="n"/>
      <c r="CM2339" s="388" t="n"/>
      <c r="CN2339" s="388" t="n"/>
      <c r="CO2339" s="388" t="n"/>
      <c r="CP2339" s="388" t="n"/>
      <c r="CQ2339" s="388" t="n"/>
      <c r="CR2339" s="388" t="n"/>
      <c r="CS2339" s="388" t="n"/>
      <c r="CT2339" s="388" t="n"/>
      <c r="CU2339" s="388" t="n"/>
      <c r="CV2339" s="388" t="n"/>
      <c r="CW2339" s="388" t="n"/>
      <c r="CX2339" s="388" t="n"/>
      <c r="CY2339" s="388" t="n"/>
      <c r="CZ2339" s="388" t="n"/>
      <c r="DA2339" s="388" t="n"/>
      <c r="DB2339" s="388" t="n"/>
      <c r="DC2339" s="388" t="n"/>
      <c r="DD2339" s="388" t="n"/>
      <c r="DE2339" s="388" t="n"/>
      <c r="DF2339" s="388" t="n"/>
      <c r="DG2339" s="388" t="n"/>
      <c r="DH2339" s="388" t="n"/>
      <c r="DI2339" s="388" t="n"/>
      <c r="DJ2339" s="388" t="n"/>
      <c r="DK2339" s="388" t="n"/>
      <c r="DL2339" s="388" t="n"/>
      <c r="DM2339" s="388" t="n"/>
      <c r="DN2339" s="388" t="n"/>
      <c r="DO2339" s="388" t="n"/>
      <c r="DP2339" s="388" t="n"/>
      <c r="DQ2339" s="388" t="n"/>
      <c r="DR2339" s="388" t="n"/>
    </row>
    <row r="2340" ht="15" customHeight="1" s="389">
      <c r="D2340" s="388" t="n"/>
      <c r="E2340" s="388" t="n"/>
      <c r="F2340" s="388" t="n"/>
      <c r="G2340" s="388" t="n"/>
      <c r="H2340" s="388" t="n"/>
      <c r="I2340" s="388" t="n"/>
      <c r="J2340" s="388" t="n"/>
      <c r="K2340" s="388" t="n"/>
      <c r="L2340" s="388" t="n"/>
      <c r="M2340" s="388" t="n"/>
      <c r="N2340" s="388" t="n"/>
      <c r="O2340" s="388" t="n"/>
      <c r="P2340" s="388" t="n"/>
      <c r="Q2340" s="388" t="n"/>
      <c r="R2340" s="388" t="n"/>
      <c r="S2340" s="388" t="n"/>
      <c r="T2340" s="388" t="n"/>
      <c r="U2340" s="388" t="n"/>
      <c r="V2340" s="388" t="n"/>
      <c r="W2340" s="388" t="n"/>
      <c r="X2340" s="388" t="n"/>
      <c r="Y2340" s="388" t="n"/>
      <c r="Z2340" s="388" t="n"/>
      <c r="AA2340" s="388" t="n"/>
      <c r="AB2340" s="388" t="n"/>
      <c r="AC2340" s="388" t="n"/>
      <c r="AD2340" s="388" t="n"/>
      <c r="AE2340" s="388" t="n"/>
      <c r="AF2340" s="388" t="n"/>
      <c r="AG2340" s="388" t="n"/>
      <c r="AH2340" s="388" t="n"/>
      <c r="AI2340" s="388" t="n"/>
      <c r="AJ2340" s="388" t="n"/>
      <c r="AK2340" s="388" t="n"/>
      <c r="AL2340" s="388" t="n"/>
      <c r="AM2340" s="388" t="n"/>
      <c r="AN2340" s="388" t="n"/>
      <c r="AO2340" s="388" t="n"/>
      <c r="AP2340" s="388" t="n"/>
      <c r="AQ2340" s="388" t="n"/>
      <c r="AR2340" s="388" t="n"/>
      <c r="AS2340" s="388" t="n"/>
      <c r="AT2340" s="388" t="n"/>
      <c r="AU2340" s="388" t="n"/>
      <c r="AV2340" s="388" t="n"/>
      <c r="AW2340" s="388" t="n"/>
      <c r="AX2340" s="388" t="n"/>
      <c r="AY2340" s="388" t="n"/>
      <c r="AZ2340" s="388" t="n"/>
      <c r="BA2340" s="388" t="n"/>
      <c r="BB2340" s="388" t="n"/>
      <c r="BC2340" s="388" t="n"/>
      <c r="BD2340" s="388" t="n"/>
      <c r="BE2340" s="388" t="n"/>
      <c r="BF2340" s="388" t="n"/>
      <c r="BG2340" s="388" t="n"/>
      <c r="BH2340" s="388" t="n"/>
      <c r="BI2340" s="388" t="n"/>
      <c r="BJ2340" s="388" t="n"/>
      <c r="BK2340" s="388" t="n"/>
      <c r="BL2340" s="388" t="n"/>
      <c r="BM2340" s="388" t="n"/>
      <c r="BN2340" s="388" t="n"/>
      <c r="BO2340" s="388" t="n"/>
      <c r="BP2340" s="388" t="n"/>
      <c r="BQ2340" s="388" t="n"/>
      <c r="BR2340" s="388" t="n"/>
      <c r="BS2340" s="388" t="n"/>
      <c r="BT2340" s="388" t="n"/>
      <c r="BU2340" s="388" t="n"/>
      <c r="BV2340" s="388" t="n"/>
      <c r="BW2340" s="388" t="n"/>
      <c r="BX2340" s="388" t="n"/>
      <c r="BY2340" s="388" t="n"/>
      <c r="BZ2340" s="388" t="n"/>
      <c r="CA2340" s="388" t="n"/>
      <c r="CB2340" s="388" t="n"/>
      <c r="CC2340" s="388" t="n"/>
      <c r="CD2340" s="388" t="n"/>
      <c r="CE2340" s="388" t="n"/>
      <c r="CF2340" s="388" t="n"/>
      <c r="CG2340" s="388" t="n"/>
      <c r="CH2340" s="388" t="n"/>
      <c r="CI2340" s="388" t="n"/>
      <c r="CJ2340" s="388" t="n"/>
      <c r="CK2340" s="388" t="n"/>
      <c r="CL2340" s="388" t="n"/>
      <c r="CM2340" s="388" t="n"/>
      <c r="CN2340" s="388" t="n"/>
      <c r="CO2340" s="388" t="n"/>
      <c r="CP2340" s="388" t="n"/>
      <c r="CQ2340" s="388" t="n"/>
      <c r="CR2340" s="388" t="n"/>
      <c r="CS2340" s="388" t="n"/>
      <c r="CT2340" s="388" t="n"/>
      <c r="CU2340" s="388" t="n"/>
      <c r="CV2340" s="388" t="n"/>
      <c r="CW2340" s="388" t="n"/>
      <c r="CX2340" s="388" t="n"/>
      <c r="CY2340" s="388" t="n"/>
      <c r="CZ2340" s="388" t="n"/>
      <c r="DA2340" s="388" t="n"/>
      <c r="DB2340" s="388" t="n"/>
      <c r="DC2340" s="388" t="n"/>
      <c r="DD2340" s="388" t="n"/>
      <c r="DE2340" s="388" t="n"/>
      <c r="DF2340" s="388" t="n"/>
      <c r="DG2340" s="388" t="n"/>
      <c r="DH2340" s="388" t="n"/>
      <c r="DI2340" s="388" t="n"/>
      <c r="DJ2340" s="388" t="n"/>
      <c r="DK2340" s="388" t="n"/>
      <c r="DL2340" s="388" t="n"/>
      <c r="DM2340" s="388" t="n"/>
      <c r="DN2340" s="388" t="n"/>
      <c r="DO2340" s="388" t="n"/>
      <c r="DP2340" s="388" t="n"/>
      <c r="DQ2340" s="388" t="n"/>
      <c r="DR2340" s="388" t="n"/>
    </row>
    <row r="2341" ht="15" customHeight="1" s="389">
      <c r="D2341" s="388" t="n"/>
      <c r="E2341" s="388" t="n"/>
      <c r="F2341" s="388" t="n"/>
      <c r="G2341" s="388" t="n"/>
      <c r="H2341" s="388" t="n"/>
      <c r="I2341" s="388" t="n"/>
      <c r="J2341" s="388" t="n"/>
      <c r="K2341" s="388" t="n"/>
      <c r="L2341" s="388" t="n"/>
      <c r="M2341" s="388" t="n"/>
      <c r="N2341" s="388" t="n"/>
      <c r="O2341" s="388" t="n"/>
      <c r="P2341" s="388" t="n"/>
      <c r="Q2341" s="388" t="n"/>
      <c r="R2341" s="388" t="n"/>
      <c r="S2341" s="388" t="n"/>
      <c r="T2341" s="388" t="n"/>
      <c r="U2341" s="388" t="n"/>
      <c r="V2341" s="388" t="n"/>
      <c r="W2341" s="388" t="n"/>
      <c r="X2341" s="388" t="n"/>
      <c r="Y2341" s="388" t="n"/>
      <c r="Z2341" s="388" t="n"/>
      <c r="AA2341" s="388" t="n"/>
      <c r="AB2341" s="388" t="n"/>
      <c r="AC2341" s="388" t="n"/>
      <c r="AD2341" s="388" t="n"/>
      <c r="AE2341" s="388" t="n"/>
      <c r="AF2341" s="388" t="n"/>
      <c r="AG2341" s="388" t="n"/>
      <c r="AH2341" s="388" t="n"/>
      <c r="AI2341" s="388" t="n"/>
      <c r="AJ2341" s="388" t="n"/>
      <c r="AK2341" s="388" t="n"/>
      <c r="AL2341" s="388" t="n"/>
      <c r="AM2341" s="388" t="n"/>
      <c r="AN2341" s="388" t="n"/>
      <c r="AO2341" s="388" t="n"/>
      <c r="AP2341" s="388" t="n"/>
      <c r="AQ2341" s="388" t="n"/>
      <c r="AR2341" s="388" t="n"/>
      <c r="AS2341" s="388" t="n"/>
      <c r="AT2341" s="388" t="n"/>
      <c r="AU2341" s="388" t="n"/>
      <c r="AV2341" s="388" t="n"/>
      <c r="AW2341" s="388" t="n"/>
      <c r="AX2341" s="388" t="n"/>
      <c r="AY2341" s="388" t="n"/>
      <c r="AZ2341" s="388" t="n"/>
      <c r="BA2341" s="388" t="n"/>
      <c r="BB2341" s="388" t="n"/>
      <c r="BC2341" s="388" t="n"/>
      <c r="BD2341" s="388" t="n"/>
      <c r="BE2341" s="388" t="n"/>
      <c r="BF2341" s="388" t="n"/>
      <c r="BG2341" s="388" t="n"/>
      <c r="BH2341" s="388" t="n"/>
      <c r="BI2341" s="388" t="n"/>
      <c r="BJ2341" s="388" t="n"/>
      <c r="BK2341" s="388" t="n"/>
      <c r="BL2341" s="388" t="n"/>
      <c r="BM2341" s="388" t="n"/>
      <c r="BN2341" s="388" t="n"/>
      <c r="BO2341" s="388" t="n"/>
      <c r="BP2341" s="388" t="n"/>
      <c r="BQ2341" s="388" t="n"/>
      <c r="BR2341" s="388" t="n"/>
      <c r="BS2341" s="388" t="n"/>
      <c r="BT2341" s="388" t="n"/>
      <c r="BU2341" s="388" t="n"/>
      <c r="BV2341" s="388" t="n"/>
      <c r="BW2341" s="388" t="n"/>
      <c r="BX2341" s="388" t="n"/>
      <c r="BY2341" s="388" t="n"/>
      <c r="BZ2341" s="388" t="n"/>
      <c r="CA2341" s="388" t="n"/>
      <c r="CB2341" s="388" t="n"/>
      <c r="CC2341" s="388" t="n"/>
      <c r="CD2341" s="388" t="n"/>
      <c r="CE2341" s="388" t="n"/>
      <c r="CF2341" s="388" t="n"/>
      <c r="CG2341" s="388" t="n"/>
      <c r="CH2341" s="388" t="n"/>
      <c r="CI2341" s="388" t="n"/>
      <c r="CJ2341" s="388" t="n"/>
      <c r="CK2341" s="388" t="n"/>
      <c r="CL2341" s="388" t="n"/>
      <c r="CM2341" s="388" t="n"/>
      <c r="CN2341" s="388" t="n"/>
      <c r="CO2341" s="388" t="n"/>
      <c r="CP2341" s="388" t="n"/>
      <c r="CQ2341" s="388" t="n"/>
      <c r="CR2341" s="388" t="n"/>
      <c r="CS2341" s="388" t="n"/>
      <c r="CT2341" s="388" t="n"/>
      <c r="CU2341" s="388" t="n"/>
      <c r="CV2341" s="388" t="n"/>
      <c r="CW2341" s="388" t="n"/>
      <c r="CX2341" s="388" t="n"/>
      <c r="CY2341" s="388" t="n"/>
      <c r="CZ2341" s="388" t="n"/>
      <c r="DA2341" s="388" t="n"/>
      <c r="DB2341" s="388" t="n"/>
      <c r="DC2341" s="388" t="n"/>
      <c r="DD2341" s="388" t="n"/>
      <c r="DE2341" s="388" t="n"/>
      <c r="DF2341" s="388" t="n"/>
      <c r="DG2341" s="388" t="n"/>
      <c r="DH2341" s="388" t="n"/>
      <c r="DI2341" s="388" t="n"/>
      <c r="DJ2341" s="388" t="n"/>
      <c r="DK2341" s="388" t="n"/>
      <c r="DL2341" s="388" t="n"/>
      <c r="DM2341" s="388" t="n"/>
      <c r="DN2341" s="388" t="n"/>
      <c r="DO2341" s="388" t="n"/>
      <c r="DP2341" s="388" t="n"/>
      <c r="DQ2341" s="388" t="n"/>
      <c r="DR2341" s="388" t="n"/>
    </row>
    <row r="2342" ht="15" customHeight="1" s="389">
      <c r="D2342" s="388" t="n"/>
      <c r="E2342" s="388" t="n"/>
      <c r="F2342" s="388" t="n"/>
      <c r="G2342" s="388" t="n"/>
      <c r="H2342" s="388" t="n"/>
      <c r="I2342" s="388" t="n"/>
      <c r="J2342" s="388" t="n"/>
      <c r="K2342" s="388" t="n"/>
      <c r="L2342" s="388" t="n"/>
      <c r="M2342" s="388" t="n"/>
      <c r="N2342" s="388" t="n"/>
      <c r="O2342" s="388" t="n"/>
      <c r="P2342" s="388" t="n"/>
      <c r="Q2342" s="388" t="n"/>
      <c r="R2342" s="388" t="n"/>
      <c r="S2342" s="388" t="n"/>
      <c r="T2342" s="388" t="n"/>
      <c r="U2342" s="388" t="n"/>
      <c r="V2342" s="388" t="n"/>
      <c r="W2342" s="388" t="n"/>
      <c r="X2342" s="388" t="n"/>
      <c r="Y2342" s="388" t="n"/>
      <c r="Z2342" s="388" t="n"/>
      <c r="AA2342" s="388" t="n"/>
      <c r="AB2342" s="388" t="n"/>
      <c r="AC2342" s="388" t="n"/>
      <c r="AD2342" s="388" t="n"/>
      <c r="AE2342" s="388" t="n"/>
      <c r="AF2342" s="388" t="n"/>
      <c r="AG2342" s="388" t="n"/>
      <c r="AH2342" s="388" t="n"/>
      <c r="AI2342" s="388" t="n"/>
      <c r="AJ2342" s="388" t="n"/>
      <c r="AK2342" s="388" t="n"/>
      <c r="AL2342" s="388" t="n"/>
      <c r="AM2342" s="388" t="n"/>
      <c r="AN2342" s="388" t="n"/>
      <c r="AO2342" s="388" t="n"/>
      <c r="AP2342" s="388" t="n"/>
      <c r="AQ2342" s="388" t="n"/>
      <c r="AR2342" s="388" t="n"/>
      <c r="AS2342" s="388" t="n"/>
      <c r="AT2342" s="388" t="n"/>
      <c r="AU2342" s="388" t="n"/>
      <c r="AV2342" s="388" t="n"/>
      <c r="AW2342" s="388" t="n"/>
      <c r="AX2342" s="388" t="n"/>
      <c r="AY2342" s="388" t="n"/>
      <c r="AZ2342" s="388" t="n"/>
      <c r="BA2342" s="388" t="n"/>
      <c r="BB2342" s="388" t="n"/>
      <c r="BC2342" s="388" t="n"/>
      <c r="BD2342" s="388" t="n"/>
      <c r="BE2342" s="388" t="n"/>
      <c r="BF2342" s="388" t="n"/>
      <c r="BG2342" s="388" t="n"/>
      <c r="BH2342" s="388" t="n"/>
      <c r="BI2342" s="388" t="n"/>
      <c r="BJ2342" s="388" t="n"/>
      <c r="BK2342" s="388" t="n"/>
      <c r="BL2342" s="388" t="n"/>
      <c r="BM2342" s="388" t="n"/>
      <c r="BN2342" s="388" t="n"/>
      <c r="BO2342" s="388" t="n"/>
      <c r="BP2342" s="388" t="n"/>
      <c r="BQ2342" s="388" t="n"/>
      <c r="BR2342" s="388" t="n"/>
      <c r="BS2342" s="388" t="n"/>
      <c r="BT2342" s="388" t="n"/>
      <c r="BU2342" s="388" t="n"/>
      <c r="BV2342" s="388" t="n"/>
      <c r="BW2342" s="388" t="n"/>
      <c r="BX2342" s="388" t="n"/>
      <c r="BY2342" s="388" t="n"/>
      <c r="BZ2342" s="388" t="n"/>
      <c r="CA2342" s="388" t="n"/>
      <c r="CB2342" s="388" t="n"/>
      <c r="CC2342" s="388" t="n"/>
      <c r="CD2342" s="388" t="n"/>
      <c r="CE2342" s="388" t="n"/>
      <c r="CF2342" s="388" t="n"/>
      <c r="CG2342" s="388" t="n"/>
      <c r="CH2342" s="388" t="n"/>
      <c r="CI2342" s="388" t="n"/>
      <c r="CJ2342" s="388" t="n"/>
      <c r="CK2342" s="388" t="n"/>
      <c r="CL2342" s="388" t="n"/>
      <c r="CM2342" s="388" t="n"/>
      <c r="CN2342" s="388" t="n"/>
      <c r="CO2342" s="388" t="n"/>
      <c r="CP2342" s="388" t="n"/>
      <c r="CQ2342" s="388" t="n"/>
      <c r="CR2342" s="388" t="n"/>
      <c r="CS2342" s="388" t="n"/>
      <c r="CT2342" s="388" t="n"/>
      <c r="CU2342" s="388" t="n"/>
      <c r="CV2342" s="388" t="n"/>
      <c r="CW2342" s="388" t="n"/>
      <c r="CX2342" s="388" t="n"/>
      <c r="CY2342" s="388" t="n"/>
      <c r="CZ2342" s="388" t="n"/>
      <c r="DA2342" s="388" t="n"/>
      <c r="DB2342" s="388" t="n"/>
      <c r="DC2342" s="388" t="n"/>
      <c r="DD2342" s="388" t="n"/>
      <c r="DE2342" s="388" t="n"/>
      <c r="DF2342" s="388" t="n"/>
      <c r="DG2342" s="388" t="n"/>
      <c r="DH2342" s="388" t="n"/>
      <c r="DI2342" s="388" t="n"/>
      <c r="DJ2342" s="388" t="n"/>
      <c r="DK2342" s="388" t="n"/>
      <c r="DL2342" s="388" t="n"/>
      <c r="DM2342" s="388" t="n"/>
      <c r="DN2342" s="388" t="n"/>
      <c r="DO2342" s="388" t="n"/>
      <c r="DP2342" s="388" t="n"/>
      <c r="DQ2342" s="388" t="n"/>
      <c r="DR2342" s="388" t="n"/>
    </row>
    <row r="2343" ht="15" customHeight="1" s="389">
      <c r="D2343" s="388" t="n"/>
      <c r="E2343" s="388" t="n"/>
      <c r="F2343" s="388" t="n"/>
      <c r="G2343" s="388" t="n"/>
      <c r="H2343" s="388" t="n"/>
      <c r="I2343" s="388" t="n"/>
      <c r="J2343" s="388" t="n"/>
      <c r="K2343" s="388" t="n"/>
      <c r="L2343" s="388" t="n"/>
      <c r="M2343" s="388" t="n"/>
      <c r="N2343" s="388" t="n"/>
      <c r="O2343" s="388" t="n"/>
      <c r="P2343" s="388" t="n"/>
      <c r="Q2343" s="388" t="n"/>
      <c r="R2343" s="388" t="n"/>
      <c r="S2343" s="388" t="n"/>
      <c r="T2343" s="388" t="n"/>
      <c r="U2343" s="388" t="n"/>
      <c r="V2343" s="388" t="n"/>
      <c r="W2343" s="388" t="n"/>
      <c r="X2343" s="388" t="n"/>
      <c r="Y2343" s="388" t="n"/>
      <c r="Z2343" s="388" t="n"/>
      <c r="AA2343" s="388" t="n"/>
      <c r="AB2343" s="388" t="n"/>
      <c r="AC2343" s="388" t="n"/>
      <c r="AD2343" s="388" t="n"/>
      <c r="AE2343" s="388" t="n"/>
      <c r="AF2343" s="388" t="n"/>
      <c r="AG2343" s="388" t="n"/>
      <c r="AH2343" s="388" t="n"/>
      <c r="AI2343" s="388" t="n"/>
      <c r="AJ2343" s="388" t="n"/>
      <c r="AK2343" s="388" t="n"/>
      <c r="AL2343" s="388" t="n"/>
      <c r="AM2343" s="388" t="n"/>
      <c r="AN2343" s="388" t="n"/>
      <c r="AO2343" s="388" t="n"/>
      <c r="AP2343" s="388" t="n"/>
      <c r="AQ2343" s="388" t="n"/>
      <c r="AR2343" s="388" t="n"/>
      <c r="AS2343" s="388" t="n"/>
      <c r="AT2343" s="388" t="n"/>
      <c r="AU2343" s="388" t="n"/>
      <c r="AV2343" s="388" t="n"/>
      <c r="AW2343" s="388" t="n"/>
      <c r="AX2343" s="388" t="n"/>
      <c r="AY2343" s="388" t="n"/>
      <c r="AZ2343" s="388" t="n"/>
      <c r="BA2343" s="388" t="n"/>
      <c r="BB2343" s="388" t="n"/>
      <c r="BC2343" s="388" t="n"/>
      <c r="BD2343" s="388" t="n"/>
      <c r="BE2343" s="388" t="n"/>
      <c r="BF2343" s="388" t="n"/>
      <c r="BG2343" s="388" t="n"/>
      <c r="BH2343" s="388" t="n"/>
      <c r="BI2343" s="388" t="n"/>
      <c r="BJ2343" s="388" t="n"/>
      <c r="BK2343" s="388" t="n"/>
      <c r="BL2343" s="388" t="n"/>
      <c r="BM2343" s="388" t="n"/>
      <c r="BN2343" s="388" t="n"/>
      <c r="BO2343" s="388" t="n"/>
      <c r="BP2343" s="388" t="n"/>
      <c r="BQ2343" s="388" t="n"/>
      <c r="BR2343" s="388" t="n"/>
      <c r="BS2343" s="388" t="n"/>
      <c r="BT2343" s="388" t="n"/>
      <c r="BU2343" s="388" t="n"/>
      <c r="BV2343" s="388" t="n"/>
      <c r="BW2343" s="388" t="n"/>
      <c r="BX2343" s="388" t="n"/>
      <c r="BY2343" s="388" t="n"/>
      <c r="BZ2343" s="388" t="n"/>
      <c r="CA2343" s="388" t="n"/>
      <c r="CB2343" s="388" t="n"/>
      <c r="CC2343" s="388" t="n"/>
      <c r="CD2343" s="388" t="n"/>
      <c r="CE2343" s="388" t="n"/>
      <c r="CF2343" s="388" t="n"/>
      <c r="CG2343" s="388" t="n"/>
      <c r="CH2343" s="388" t="n"/>
      <c r="CI2343" s="388" t="n"/>
      <c r="CJ2343" s="388" t="n"/>
      <c r="CK2343" s="388" t="n"/>
      <c r="CL2343" s="388" t="n"/>
      <c r="CM2343" s="388" t="n"/>
      <c r="CN2343" s="388" t="n"/>
      <c r="CO2343" s="388" t="n"/>
      <c r="CP2343" s="388" t="n"/>
      <c r="CQ2343" s="388" t="n"/>
      <c r="CR2343" s="388" t="n"/>
      <c r="CS2343" s="388" t="n"/>
      <c r="CT2343" s="388" t="n"/>
      <c r="CU2343" s="388" t="n"/>
      <c r="CV2343" s="388" t="n"/>
      <c r="CW2343" s="388" t="n"/>
      <c r="CX2343" s="388" t="n"/>
      <c r="CY2343" s="388" t="n"/>
      <c r="CZ2343" s="388" t="n"/>
      <c r="DA2343" s="388" t="n"/>
      <c r="DB2343" s="388" t="n"/>
      <c r="DC2343" s="388" t="n"/>
      <c r="DD2343" s="388" t="n"/>
      <c r="DE2343" s="388" t="n"/>
      <c r="DF2343" s="388" t="n"/>
      <c r="DG2343" s="388" t="n"/>
      <c r="DH2343" s="388" t="n"/>
      <c r="DI2343" s="388" t="n"/>
      <c r="DJ2343" s="388" t="n"/>
      <c r="DK2343" s="388" t="n"/>
      <c r="DL2343" s="388" t="n"/>
      <c r="DM2343" s="388" t="n"/>
      <c r="DN2343" s="388" t="n"/>
      <c r="DO2343" s="388" t="n"/>
      <c r="DP2343" s="388" t="n"/>
      <c r="DQ2343" s="388" t="n"/>
      <c r="DR2343" s="388" t="n"/>
    </row>
    <row r="2344" ht="15" customHeight="1" s="389">
      <c r="D2344" s="388" t="n"/>
      <c r="E2344" s="388" t="n"/>
      <c r="F2344" s="388" t="n"/>
      <c r="G2344" s="388" t="n"/>
      <c r="H2344" s="388" t="n"/>
      <c r="I2344" s="388" t="n"/>
      <c r="J2344" s="388" t="n"/>
      <c r="K2344" s="388" t="n"/>
      <c r="L2344" s="388" t="n"/>
      <c r="M2344" s="388" t="n"/>
      <c r="N2344" s="388" t="n"/>
      <c r="O2344" s="388" t="n"/>
      <c r="P2344" s="388" t="n"/>
      <c r="Q2344" s="388" t="n"/>
      <c r="R2344" s="388" t="n"/>
      <c r="S2344" s="388" t="n"/>
      <c r="T2344" s="388" t="n"/>
      <c r="U2344" s="388" t="n"/>
      <c r="V2344" s="388" t="n"/>
      <c r="W2344" s="388" t="n"/>
      <c r="X2344" s="388" t="n"/>
      <c r="Y2344" s="388" t="n"/>
      <c r="Z2344" s="388" t="n"/>
      <c r="AA2344" s="388" t="n"/>
      <c r="AB2344" s="388" t="n"/>
      <c r="AC2344" s="388" t="n"/>
      <c r="AD2344" s="388" t="n"/>
      <c r="AE2344" s="388" t="n"/>
      <c r="AF2344" s="388" t="n"/>
      <c r="AG2344" s="388" t="n"/>
      <c r="AH2344" s="388" t="n"/>
      <c r="AI2344" s="388" t="n"/>
      <c r="AJ2344" s="388" t="n"/>
      <c r="AK2344" s="388" t="n"/>
      <c r="AL2344" s="388" t="n"/>
      <c r="AM2344" s="388" t="n"/>
      <c r="AN2344" s="388" t="n"/>
      <c r="AO2344" s="388" t="n"/>
      <c r="AP2344" s="388" t="n"/>
      <c r="AQ2344" s="388" t="n"/>
      <c r="AR2344" s="388" t="n"/>
      <c r="AS2344" s="388" t="n"/>
      <c r="AT2344" s="388" t="n"/>
      <c r="AU2344" s="388" t="n"/>
      <c r="AV2344" s="388" t="n"/>
      <c r="AW2344" s="388" t="n"/>
      <c r="AX2344" s="388" t="n"/>
      <c r="AY2344" s="388" t="n"/>
      <c r="AZ2344" s="388" t="n"/>
      <c r="BA2344" s="388" t="n"/>
      <c r="BB2344" s="388" t="n"/>
      <c r="BC2344" s="388" t="n"/>
      <c r="BD2344" s="388" t="n"/>
      <c r="BE2344" s="388" t="n"/>
      <c r="BF2344" s="388" t="n"/>
      <c r="BG2344" s="388" t="n"/>
      <c r="BH2344" s="388" t="n"/>
      <c r="BI2344" s="388" t="n"/>
      <c r="BJ2344" s="388" t="n"/>
      <c r="BK2344" s="388" t="n"/>
      <c r="BL2344" s="388" t="n"/>
      <c r="BM2344" s="388" t="n"/>
      <c r="BN2344" s="388" t="n"/>
      <c r="BO2344" s="388" t="n"/>
      <c r="BP2344" s="388" t="n"/>
      <c r="BQ2344" s="388" t="n"/>
      <c r="BR2344" s="388" t="n"/>
      <c r="BS2344" s="388" t="n"/>
      <c r="BT2344" s="388" t="n"/>
      <c r="BU2344" s="388" t="n"/>
      <c r="BV2344" s="388" t="n"/>
      <c r="BW2344" s="388" t="n"/>
      <c r="BX2344" s="388" t="n"/>
      <c r="BY2344" s="388" t="n"/>
      <c r="BZ2344" s="388" t="n"/>
      <c r="CA2344" s="388" t="n"/>
      <c r="CB2344" s="388" t="n"/>
      <c r="CC2344" s="388" t="n"/>
      <c r="CD2344" s="388" t="n"/>
      <c r="CE2344" s="388" t="n"/>
      <c r="CF2344" s="388" t="n"/>
      <c r="CG2344" s="388" t="n"/>
      <c r="CH2344" s="388" t="n"/>
      <c r="CI2344" s="388" t="n"/>
      <c r="CJ2344" s="388" t="n"/>
      <c r="CK2344" s="388" t="n"/>
      <c r="CL2344" s="388" t="n"/>
      <c r="CM2344" s="388" t="n"/>
      <c r="CN2344" s="388" t="n"/>
      <c r="CO2344" s="388" t="n"/>
      <c r="CP2344" s="388" t="n"/>
      <c r="CQ2344" s="388" t="n"/>
      <c r="CR2344" s="388" t="n"/>
      <c r="CS2344" s="388" t="n"/>
      <c r="CT2344" s="388" t="n"/>
      <c r="CU2344" s="388" t="n"/>
      <c r="CV2344" s="388" t="n"/>
      <c r="CW2344" s="388" t="n"/>
      <c r="CX2344" s="388" t="n"/>
      <c r="CY2344" s="388" t="n"/>
      <c r="CZ2344" s="388" t="n"/>
      <c r="DA2344" s="388" t="n"/>
      <c r="DB2344" s="388" t="n"/>
      <c r="DC2344" s="388" t="n"/>
      <c r="DD2344" s="388" t="n"/>
      <c r="DE2344" s="388" t="n"/>
      <c r="DF2344" s="388" t="n"/>
      <c r="DG2344" s="388" t="n"/>
      <c r="DH2344" s="388" t="n"/>
      <c r="DI2344" s="388" t="n"/>
      <c r="DJ2344" s="388" t="n"/>
      <c r="DK2344" s="388" t="n"/>
      <c r="DL2344" s="388" t="n"/>
      <c r="DM2344" s="388" t="n"/>
      <c r="DN2344" s="388" t="n"/>
      <c r="DO2344" s="388" t="n"/>
      <c r="DP2344" s="388" t="n"/>
      <c r="DQ2344" s="388" t="n"/>
      <c r="DR2344" s="388" t="n"/>
    </row>
    <row r="2345" ht="15" customHeight="1" s="389">
      <c r="D2345" s="388" t="n"/>
      <c r="E2345" s="388" t="n"/>
      <c r="F2345" s="388" t="n"/>
      <c r="G2345" s="388" t="n"/>
      <c r="H2345" s="388" t="n"/>
      <c r="I2345" s="388" t="n"/>
      <c r="J2345" s="388" t="n"/>
      <c r="K2345" s="388" t="n"/>
      <c r="L2345" s="388" t="n"/>
      <c r="M2345" s="388" t="n"/>
      <c r="N2345" s="388" t="n"/>
      <c r="O2345" s="388" t="n"/>
      <c r="P2345" s="388" t="n"/>
      <c r="Q2345" s="388" t="n"/>
      <c r="R2345" s="388" t="n"/>
      <c r="S2345" s="388" t="n"/>
      <c r="T2345" s="388" t="n"/>
      <c r="U2345" s="388" t="n"/>
      <c r="V2345" s="388" t="n"/>
      <c r="W2345" s="388" t="n"/>
      <c r="X2345" s="388" t="n"/>
      <c r="Y2345" s="388" t="n"/>
      <c r="Z2345" s="388" t="n"/>
      <c r="AA2345" s="388" t="n"/>
      <c r="AB2345" s="388" t="n"/>
      <c r="AC2345" s="388" t="n"/>
      <c r="AD2345" s="388" t="n"/>
      <c r="AE2345" s="388" t="n"/>
      <c r="AF2345" s="388" t="n"/>
      <c r="AG2345" s="388" t="n"/>
      <c r="AH2345" s="388" t="n"/>
      <c r="AI2345" s="388" t="n"/>
      <c r="AJ2345" s="388" t="n"/>
      <c r="AK2345" s="388" t="n"/>
      <c r="AL2345" s="388" t="n"/>
      <c r="AM2345" s="388" t="n"/>
      <c r="AN2345" s="388" t="n"/>
      <c r="AO2345" s="388" t="n"/>
      <c r="AP2345" s="388" t="n"/>
      <c r="AQ2345" s="388" t="n"/>
      <c r="AR2345" s="388" t="n"/>
      <c r="AS2345" s="388" t="n"/>
      <c r="AT2345" s="388" t="n"/>
      <c r="AU2345" s="388" t="n"/>
      <c r="AV2345" s="388" t="n"/>
      <c r="AW2345" s="388" t="n"/>
      <c r="AX2345" s="388" t="n"/>
      <c r="AY2345" s="388" t="n"/>
      <c r="AZ2345" s="388" t="n"/>
      <c r="BA2345" s="388" t="n"/>
      <c r="BB2345" s="388" t="n"/>
      <c r="BC2345" s="388" t="n"/>
      <c r="BD2345" s="388" t="n"/>
      <c r="BE2345" s="388" t="n"/>
      <c r="BF2345" s="388" t="n"/>
      <c r="BG2345" s="388" t="n"/>
      <c r="BH2345" s="388" t="n"/>
      <c r="BI2345" s="388" t="n"/>
      <c r="BJ2345" s="388" t="n"/>
      <c r="BK2345" s="388" t="n"/>
      <c r="BL2345" s="388" t="n"/>
      <c r="BM2345" s="388" t="n"/>
      <c r="BN2345" s="388" t="n"/>
      <c r="BO2345" s="388" t="n"/>
      <c r="BP2345" s="388" t="n"/>
      <c r="BQ2345" s="388" t="n"/>
      <c r="BR2345" s="388" t="n"/>
      <c r="BS2345" s="388" t="n"/>
      <c r="BT2345" s="388" t="n"/>
      <c r="BU2345" s="388" t="n"/>
      <c r="BV2345" s="388" t="n"/>
      <c r="BW2345" s="388" t="n"/>
      <c r="BX2345" s="388" t="n"/>
      <c r="BY2345" s="388" t="n"/>
      <c r="BZ2345" s="388" t="n"/>
      <c r="CA2345" s="388" t="n"/>
      <c r="CB2345" s="388" t="n"/>
      <c r="CC2345" s="388" t="n"/>
      <c r="CD2345" s="388" t="n"/>
      <c r="CE2345" s="388" t="n"/>
      <c r="CF2345" s="388" t="n"/>
      <c r="CG2345" s="388" t="n"/>
      <c r="CH2345" s="388" t="n"/>
      <c r="CI2345" s="388" t="n"/>
      <c r="CJ2345" s="388" t="n"/>
      <c r="CK2345" s="388" t="n"/>
      <c r="CL2345" s="388" t="n"/>
      <c r="CM2345" s="388" t="n"/>
      <c r="CN2345" s="388" t="n"/>
      <c r="CO2345" s="388" t="n"/>
      <c r="CP2345" s="388" t="n"/>
      <c r="CQ2345" s="388" t="n"/>
      <c r="CR2345" s="388" t="n"/>
      <c r="CS2345" s="388" t="n"/>
      <c r="CT2345" s="388" t="n"/>
      <c r="CU2345" s="388" t="n"/>
      <c r="CV2345" s="388" t="n"/>
      <c r="CW2345" s="388" t="n"/>
      <c r="CX2345" s="388" t="n"/>
      <c r="CY2345" s="388" t="n"/>
      <c r="CZ2345" s="388" t="n"/>
      <c r="DA2345" s="388" t="n"/>
      <c r="DB2345" s="388" t="n"/>
      <c r="DC2345" s="388" t="n"/>
      <c r="DD2345" s="388" t="n"/>
      <c r="DE2345" s="388" t="n"/>
      <c r="DF2345" s="388" t="n"/>
      <c r="DG2345" s="388" t="n"/>
      <c r="DH2345" s="388" t="n"/>
      <c r="DI2345" s="388" t="n"/>
      <c r="DJ2345" s="388" t="n"/>
      <c r="DK2345" s="388" t="n"/>
      <c r="DL2345" s="388" t="n"/>
      <c r="DM2345" s="388" t="n"/>
      <c r="DN2345" s="388" t="n"/>
      <c r="DO2345" s="388" t="n"/>
      <c r="DP2345" s="388" t="n"/>
      <c r="DQ2345" s="388" t="n"/>
      <c r="DR2345" s="388" t="n"/>
    </row>
    <row r="2346" ht="15" customHeight="1" s="389">
      <c r="D2346" s="388" t="n"/>
      <c r="E2346" s="388" t="n"/>
      <c r="F2346" s="388" t="n"/>
      <c r="G2346" s="388" t="n"/>
      <c r="H2346" s="388" t="n"/>
      <c r="I2346" s="388" t="n"/>
      <c r="J2346" s="388" t="n"/>
      <c r="K2346" s="388" t="n"/>
      <c r="L2346" s="388" t="n"/>
      <c r="M2346" s="388" t="n"/>
      <c r="N2346" s="388" t="n"/>
      <c r="O2346" s="388" t="n"/>
      <c r="P2346" s="388" t="n"/>
      <c r="Q2346" s="388" t="n"/>
      <c r="R2346" s="388" t="n"/>
      <c r="S2346" s="388" t="n"/>
      <c r="T2346" s="388" t="n"/>
      <c r="U2346" s="388" t="n"/>
      <c r="V2346" s="388" t="n"/>
      <c r="W2346" s="388" t="n"/>
      <c r="X2346" s="388" t="n"/>
      <c r="Y2346" s="388" t="n"/>
      <c r="Z2346" s="388" t="n"/>
      <c r="AA2346" s="388" t="n"/>
      <c r="AB2346" s="388" t="n"/>
      <c r="AC2346" s="388" t="n"/>
      <c r="AD2346" s="388" t="n"/>
      <c r="AE2346" s="388" t="n"/>
      <c r="AF2346" s="388" t="n"/>
      <c r="AG2346" s="388" t="n"/>
      <c r="AH2346" s="388" t="n"/>
      <c r="AI2346" s="388" t="n"/>
      <c r="AJ2346" s="388" t="n"/>
      <c r="AK2346" s="388" t="n"/>
      <c r="AL2346" s="388" t="n"/>
      <c r="AM2346" s="388" t="n"/>
      <c r="AN2346" s="388" t="n"/>
      <c r="AO2346" s="388" t="n"/>
      <c r="AP2346" s="388" t="n"/>
      <c r="AQ2346" s="388" t="n"/>
      <c r="AR2346" s="388" t="n"/>
      <c r="AS2346" s="388" t="n"/>
      <c r="AT2346" s="388" t="n"/>
      <c r="AU2346" s="388" t="n"/>
      <c r="AV2346" s="388" t="n"/>
      <c r="AW2346" s="388" t="n"/>
      <c r="AX2346" s="388" t="n"/>
      <c r="AY2346" s="388" t="n"/>
      <c r="AZ2346" s="388" t="n"/>
      <c r="BA2346" s="388" t="n"/>
      <c r="BB2346" s="388" t="n"/>
      <c r="BC2346" s="388" t="n"/>
      <c r="BD2346" s="388" t="n"/>
      <c r="BE2346" s="388" t="n"/>
      <c r="BF2346" s="388" t="n"/>
      <c r="BG2346" s="388" t="n"/>
      <c r="BH2346" s="388" t="n"/>
      <c r="BI2346" s="388" t="n"/>
      <c r="BJ2346" s="388" t="n"/>
      <c r="BK2346" s="388" t="n"/>
      <c r="BL2346" s="388" t="n"/>
      <c r="BM2346" s="388" t="n"/>
      <c r="BN2346" s="388" t="n"/>
      <c r="BO2346" s="388" t="n"/>
      <c r="BP2346" s="388" t="n"/>
      <c r="BQ2346" s="388" t="n"/>
      <c r="BR2346" s="388" t="n"/>
      <c r="BS2346" s="388" t="n"/>
      <c r="BT2346" s="388" t="n"/>
      <c r="BU2346" s="388" t="n"/>
      <c r="BV2346" s="388" t="n"/>
      <c r="BW2346" s="388" t="n"/>
      <c r="BX2346" s="388" t="n"/>
      <c r="BY2346" s="388" t="n"/>
      <c r="BZ2346" s="388" t="n"/>
      <c r="CA2346" s="388" t="n"/>
      <c r="CB2346" s="388" t="n"/>
      <c r="CC2346" s="388" t="n"/>
      <c r="CD2346" s="388" t="n"/>
      <c r="CE2346" s="388" t="n"/>
      <c r="CF2346" s="388" t="n"/>
      <c r="CG2346" s="388" t="n"/>
      <c r="CH2346" s="388" t="n"/>
      <c r="CI2346" s="388" t="n"/>
      <c r="CJ2346" s="388" t="n"/>
      <c r="CK2346" s="388" t="n"/>
      <c r="CL2346" s="388" t="n"/>
      <c r="CM2346" s="388" t="n"/>
      <c r="CN2346" s="388" t="n"/>
      <c r="CO2346" s="388" t="n"/>
      <c r="CP2346" s="388" t="n"/>
      <c r="CQ2346" s="388" t="n"/>
      <c r="CR2346" s="388" t="n"/>
      <c r="CS2346" s="388" t="n"/>
      <c r="CT2346" s="388" t="n"/>
      <c r="CU2346" s="388" t="n"/>
      <c r="CV2346" s="388" t="n"/>
      <c r="CW2346" s="388" t="n"/>
      <c r="CX2346" s="388" t="n"/>
      <c r="CY2346" s="388" t="n"/>
      <c r="CZ2346" s="388" t="n"/>
      <c r="DA2346" s="388" t="n"/>
      <c r="DB2346" s="388" t="n"/>
      <c r="DC2346" s="388" t="n"/>
      <c r="DD2346" s="388" t="n"/>
      <c r="DE2346" s="388" t="n"/>
      <c r="DF2346" s="388" t="n"/>
      <c r="DG2346" s="388" t="n"/>
      <c r="DH2346" s="388" t="n"/>
      <c r="DI2346" s="388" t="n"/>
      <c r="DJ2346" s="388" t="n"/>
      <c r="DK2346" s="388" t="n"/>
      <c r="DL2346" s="388" t="n"/>
      <c r="DM2346" s="388" t="n"/>
      <c r="DN2346" s="388" t="n"/>
      <c r="DO2346" s="388" t="n"/>
      <c r="DP2346" s="388" t="n"/>
      <c r="DQ2346" s="388" t="n"/>
      <c r="DR2346" s="388" t="n"/>
    </row>
    <row r="2347" ht="15" customHeight="1" s="389">
      <c r="D2347" s="388" t="n"/>
      <c r="E2347" s="388" t="n"/>
      <c r="F2347" s="388" t="n"/>
      <c r="G2347" s="388" t="n"/>
      <c r="H2347" s="388" t="n"/>
      <c r="I2347" s="388" t="n"/>
      <c r="J2347" s="388" t="n"/>
      <c r="K2347" s="388" t="n"/>
      <c r="L2347" s="388" t="n"/>
      <c r="M2347" s="388" t="n"/>
      <c r="N2347" s="388" t="n"/>
      <c r="O2347" s="388" t="n"/>
      <c r="P2347" s="388" t="n"/>
      <c r="Q2347" s="388" t="n"/>
      <c r="R2347" s="388" t="n"/>
      <c r="S2347" s="388" t="n"/>
      <c r="T2347" s="388" t="n"/>
      <c r="U2347" s="388" t="n"/>
      <c r="V2347" s="388" t="n"/>
      <c r="W2347" s="388" t="n"/>
      <c r="X2347" s="388" t="n"/>
      <c r="Y2347" s="388" t="n"/>
      <c r="Z2347" s="388" t="n"/>
      <c r="AA2347" s="388" t="n"/>
      <c r="AB2347" s="388" t="n"/>
      <c r="AC2347" s="388" t="n"/>
      <c r="AD2347" s="388" t="n"/>
      <c r="AE2347" s="388" t="n"/>
      <c r="AF2347" s="388" t="n"/>
      <c r="AG2347" s="388" t="n"/>
      <c r="AH2347" s="388" t="n"/>
      <c r="AI2347" s="388" t="n"/>
      <c r="AJ2347" s="388" t="n"/>
      <c r="AK2347" s="388" t="n"/>
      <c r="AL2347" s="388" t="n"/>
      <c r="AM2347" s="388" t="n"/>
      <c r="AN2347" s="388" t="n"/>
      <c r="AO2347" s="388" t="n"/>
      <c r="AP2347" s="388" t="n"/>
      <c r="AQ2347" s="388" t="n"/>
      <c r="AR2347" s="388" t="n"/>
      <c r="AS2347" s="388" t="n"/>
      <c r="AT2347" s="388" t="n"/>
      <c r="AU2347" s="388" t="n"/>
      <c r="AV2347" s="388" t="n"/>
      <c r="AW2347" s="388" t="n"/>
      <c r="AX2347" s="388" t="n"/>
      <c r="AY2347" s="388" t="n"/>
      <c r="AZ2347" s="388" t="n"/>
      <c r="BA2347" s="388" t="n"/>
      <c r="BB2347" s="388" t="n"/>
      <c r="BC2347" s="388" t="n"/>
      <c r="BD2347" s="388" t="n"/>
      <c r="BE2347" s="388" t="n"/>
      <c r="BF2347" s="388" t="n"/>
      <c r="BG2347" s="388" t="n"/>
      <c r="BH2347" s="388" t="n"/>
      <c r="BI2347" s="388" t="n"/>
      <c r="BJ2347" s="388" t="n"/>
      <c r="BK2347" s="388" t="n"/>
      <c r="BL2347" s="388" t="n"/>
      <c r="BM2347" s="388" t="n"/>
      <c r="BN2347" s="388" t="n"/>
      <c r="BO2347" s="388" t="n"/>
      <c r="BP2347" s="388" t="n"/>
      <c r="BQ2347" s="388" t="n"/>
      <c r="BR2347" s="388" t="n"/>
      <c r="BS2347" s="388" t="n"/>
      <c r="BT2347" s="388" t="n"/>
      <c r="BU2347" s="388" t="n"/>
      <c r="BV2347" s="388" t="n"/>
      <c r="BW2347" s="388" t="n"/>
      <c r="BX2347" s="388" t="n"/>
      <c r="BY2347" s="388" t="n"/>
      <c r="BZ2347" s="388" t="n"/>
      <c r="CA2347" s="388" t="n"/>
      <c r="CB2347" s="388" t="n"/>
      <c r="CC2347" s="388" t="n"/>
      <c r="CD2347" s="388" t="n"/>
      <c r="CE2347" s="388" t="n"/>
      <c r="CF2347" s="388" t="n"/>
      <c r="CG2347" s="388" t="n"/>
      <c r="CH2347" s="388" t="n"/>
      <c r="CI2347" s="388" t="n"/>
      <c r="CJ2347" s="388" t="n"/>
      <c r="CK2347" s="388" t="n"/>
      <c r="CL2347" s="388" t="n"/>
      <c r="CM2347" s="388" t="n"/>
      <c r="CN2347" s="388" t="n"/>
      <c r="CO2347" s="388" t="n"/>
      <c r="CP2347" s="388" t="n"/>
      <c r="CQ2347" s="388" t="n"/>
      <c r="CR2347" s="388" t="n"/>
      <c r="CS2347" s="388" t="n"/>
      <c r="CT2347" s="388" t="n"/>
      <c r="CU2347" s="388" t="n"/>
      <c r="CV2347" s="388" t="n"/>
      <c r="CW2347" s="388" t="n"/>
      <c r="CX2347" s="388" t="n"/>
      <c r="CY2347" s="388" t="n"/>
      <c r="CZ2347" s="388" t="n"/>
      <c r="DA2347" s="388" t="n"/>
      <c r="DB2347" s="388" t="n"/>
      <c r="DC2347" s="388" t="n"/>
      <c r="DD2347" s="388" t="n"/>
      <c r="DE2347" s="388" t="n"/>
      <c r="DF2347" s="388" t="n"/>
      <c r="DG2347" s="388" t="n"/>
      <c r="DH2347" s="388" t="n"/>
      <c r="DI2347" s="388" t="n"/>
      <c r="DJ2347" s="388" t="n"/>
      <c r="DK2347" s="388" t="n"/>
      <c r="DL2347" s="388" t="n"/>
      <c r="DM2347" s="388" t="n"/>
      <c r="DN2347" s="388" t="n"/>
      <c r="DO2347" s="388" t="n"/>
      <c r="DP2347" s="388" t="n"/>
      <c r="DQ2347" s="388" t="n"/>
      <c r="DR2347" s="388" t="n"/>
    </row>
    <row r="2348" ht="15" customHeight="1" s="389">
      <c r="D2348" s="388" t="n"/>
      <c r="E2348" s="388" t="n"/>
      <c r="F2348" s="388" t="n"/>
      <c r="G2348" s="388" t="n"/>
      <c r="H2348" s="388" t="n"/>
      <c r="I2348" s="388" t="n"/>
      <c r="J2348" s="388" t="n"/>
      <c r="K2348" s="388" t="n"/>
      <c r="L2348" s="388" t="n"/>
      <c r="M2348" s="388" t="n"/>
      <c r="N2348" s="388" t="n"/>
      <c r="O2348" s="388" t="n"/>
      <c r="P2348" s="388" t="n"/>
      <c r="Q2348" s="388" t="n"/>
      <c r="R2348" s="388" t="n"/>
      <c r="S2348" s="388" t="n"/>
      <c r="T2348" s="388" t="n"/>
      <c r="U2348" s="388" t="n"/>
      <c r="V2348" s="388" t="n"/>
      <c r="W2348" s="388" t="n"/>
      <c r="X2348" s="388" t="n"/>
      <c r="Y2348" s="388" t="n"/>
      <c r="Z2348" s="388" t="n"/>
      <c r="AA2348" s="388" t="n"/>
      <c r="AB2348" s="388" t="n"/>
      <c r="AC2348" s="388" t="n"/>
      <c r="AD2348" s="388" t="n"/>
      <c r="AE2348" s="388" t="n"/>
      <c r="AF2348" s="388" t="n"/>
      <c r="AG2348" s="388" t="n"/>
      <c r="AH2348" s="388" t="n"/>
      <c r="AI2348" s="388" t="n"/>
      <c r="AJ2348" s="388" t="n"/>
      <c r="AK2348" s="388" t="n"/>
      <c r="AL2348" s="388" t="n"/>
      <c r="AM2348" s="388" t="n"/>
      <c r="AN2348" s="388" t="n"/>
      <c r="AO2348" s="388" t="n"/>
      <c r="AP2348" s="388" t="n"/>
      <c r="AQ2348" s="388" t="n"/>
      <c r="AR2348" s="388" t="n"/>
      <c r="AS2348" s="388" t="n"/>
      <c r="AT2348" s="388" t="n"/>
      <c r="AU2348" s="388" t="n"/>
      <c r="AV2348" s="388" t="n"/>
      <c r="AW2348" s="388" t="n"/>
      <c r="AX2348" s="388" t="n"/>
      <c r="AY2348" s="388" t="n"/>
      <c r="AZ2348" s="388" t="n"/>
      <c r="BA2348" s="388" t="n"/>
      <c r="BB2348" s="388" t="n"/>
      <c r="BC2348" s="388" t="n"/>
      <c r="BD2348" s="388" t="n"/>
      <c r="BE2348" s="388" t="n"/>
      <c r="BF2348" s="388" t="n"/>
      <c r="BG2348" s="388" t="n"/>
      <c r="BH2348" s="388" t="n"/>
      <c r="BI2348" s="388" t="n"/>
      <c r="BJ2348" s="388" t="n"/>
      <c r="BK2348" s="388" t="n"/>
      <c r="BL2348" s="388" t="n"/>
      <c r="BM2348" s="388" t="n"/>
      <c r="BN2348" s="388" t="n"/>
      <c r="BO2348" s="388" t="n"/>
      <c r="BP2348" s="388" t="n"/>
      <c r="BQ2348" s="388" t="n"/>
      <c r="BR2348" s="388" t="n"/>
      <c r="BS2348" s="388" t="n"/>
      <c r="BT2348" s="388" t="n"/>
      <c r="BU2348" s="388" t="n"/>
      <c r="BV2348" s="388" t="n"/>
      <c r="BW2348" s="388" t="n"/>
      <c r="BX2348" s="388" t="n"/>
      <c r="BY2348" s="388" t="n"/>
      <c r="BZ2348" s="388" t="n"/>
      <c r="CA2348" s="388" t="n"/>
      <c r="CB2348" s="388" t="n"/>
      <c r="CC2348" s="388" t="n"/>
      <c r="CD2348" s="388" t="n"/>
      <c r="CE2348" s="388" t="n"/>
      <c r="CF2348" s="388" t="n"/>
      <c r="CG2348" s="388" t="n"/>
      <c r="CH2348" s="388" t="n"/>
      <c r="CI2348" s="388" t="n"/>
      <c r="CJ2348" s="388" t="n"/>
      <c r="CK2348" s="388" t="n"/>
      <c r="CL2348" s="388" t="n"/>
      <c r="CM2348" s="388" t="n"/>
      <c r="CN2348" s="388" t="n"/>
      <c r="CO2348" s="388" t="n"/>
      <c r="CP2348" s="388" t="n"/>
      <c r="CQ2348" s="388" t="n"/>
      <c r="CR2348" s="388" t="n"/>
      <c r="CS2348" s="388" t="n"/>
      <c r="CT2348" s="388" t="n"/>
      <c r="CU2348" s="388" t="n"/>
      <c r="CV2348" s="388" t="n"/>
      <c r="CW2348" s="388" t="n"/>
      <c r="CX2348" s="388" t="n"/>
      <c r="CY2348" s="388" t="n"/>
      <c r="CZ2348" s="388" t="n"/>
      <c r="DA2348" s="388" t="n"/>
      <c r="DB2348" s="388" t="n"/>
      <c r="DC2348" s="388" t="n"/>
      <c r="DD2348" s="388" t="n"/>
      <c r="DE2348" s="388" t="n"/>
      <c r="DF2348" s="388" t="n"/>
      <c r="DG2348" s="388" t="n"/>
      <c r="DH2348" s="388" t="n"/>
      <c r="DI2348" s="388" t="n"/>
      <c r="DJ2348" s="388" t="n"/>
      <c r="DK2348" s="388" t="n"/>
      <c r="DL2348" s="388" t="n"/>
      <c r="DM2348" s="388" t="n"/>
      <c r="DN2348" s="388" t="n"/>
      <c r="DO2348" s="388" t="n"/>
      <c r="DP2348" s="388" t="n"/>
      <c r="DQ2348" s="388" t="n"/>
      <c r="DR2348" s="388" t="n"/>
    </row>
    <row r="2349" ht="15" customHeight="1" s="389">
      <c r="D2349" s="388" t="n"/>
      <c r="E2349" s="388" t="n"/>
      <c r="F2349" s="388" t="n"/>
      <c r="G2349" s="388" t="n"/>
      <c r="H2349" s="388" t="n"/>
      <c r="I2349" s="388" t="n"/>
      <c r="J2349" s="388" t="n"/>
      <c r="K2349" s="388" t="n"/>
      <c r="L2349" s="388" t="n"/>
      <c r="M2349" s="388" t="n"/>
      <c r="N2349" s="388" t="n"/>
      <c r="O2349" s="388" t="n"/>
      <c r="P2349" s="388" t="n"/>
      <c r="Q2349" s="388" t="n"/>
      <c r="R2349" s="388" t="n"/>
      <c r="S2349" s="388" t="n"/>
      <c r="T2349" s="388" t="n"/>
      <c r="U2349" s="388" t="n"/>
      <c r="V2349" s="388" t="n"/>
      <c r="W2349" s="388" t="n"/>
      <c r="X2349" s="388" t="n"/>
      <c r="Y2349" s="388" t="n"/>
      <c r="Z2349" s="388" t="n"/>
      <c r="AA2349" s="388" t="n"/>
      <c r="AB2349" s="388" t="n"/>
      <c r="AC2349" s="388" t="n"/>
      <c r="AD2349" s="388" t="n"/>
      <c r="AE2349" s="388" t="n"/>
      <c r="AF2349" s="388" t="n"/>
      <c r="AG2349" s="388" t="n"/>
      <c r="AH2349" s="388" t="n"/>
      <c r="AI2349" s="388" t="n"/>
      <c r="AJ2349" s="388" t="n"/>
      <c r="AK2349" s="388" t="n"/>
      <c r="AL2349" s="388" t="n"/>
      <c r="AM2349" s="388" t="n"/>
      <c r="AN2349" s="388" t="n"/>
      <c r="AO2349" s="388" t="n"/>
      <c r="AP2349" s="388" t="n"/>
      <c r="AQ2349" s="388" t="n"/>
      <c r="AR2349" s="388" t="n"/>
      <c r="AS2349" s="388" t="n"/>
      <c r="AT2349" s="388" t="n"/>
      <c r="AU2349" s="388" t="n"/>
      <c r="AV2349" s="388" t="n"/>
      <c r="AW2349" s="388" t="n"/>
      <c r="AX2349" s="388" t="n"/>
      <c r="AY2349" s="388" t="n"/>
      <c r="AZ2349" s="388" t="n"/>
      <c r="BA2349" s="388" t="n"/>
      <c r="BB2349" s="388" t="n"/>
      <c r="BC2349" s="388" t="n"/>
      <c r="BD2349" s="388" t="n"/>
      <c r="BE2349" s="388" t="n"/>
      <c r="BF2349" s="388" t="n"/>
      <c r="BG2349" s="388" t="n"/>
      <c r="BH2349" s="388" t="n"/>
      <c r="BI2349" s="388" t="n"/>
      <c r="BJ2349" s="388" t="n"/>
      <c r="BK2349" s="388" t="n"/>
      <c r="BL2349" s="388" t="n"/>
      <c r="BM2349" s="388" t="n"/>
      <c r="BN2349" s="388" t="n"/>
      <c r="BO2349" s="388" t="n"/>
      <c r="BP2349" s="388" t="n"/>
      <c r="BQ2349" s="388" t="n"/>
      <c r="BR2349" s="388" t="n"/>
      <c r="BS2349" s="388" t="n"/>
      <c r="BT2349" s="388" t="n"/>
      <c r="BU2349" s="388" t="n"/>
      <c r="BV2349" s="388" t="n"/>
      <c r="BW2349" s="388" t="n"/>
      <c r="BX2349" s="388" t="n"/>
      <c r="BY2349" s="388" t="n"/>
      <c r="BZ2349" s="388" t="n"/>
      <c r="CA2349" s="388" t="n"/>
      <c r="CB2349" s="388" t="n"/>
      <c r="CC2349" s="388" t="n"/>
      <c r="CD2349" s="388" t="n"/>
      <c r="CE2349" s="388" t="n"/>
      <c r="CF2349" s="388" t="n"/>
      <c r="CG2349" s="388" t="n"/>
      <c r="CH2349" s="388" t="n"/>
      <c r="CI2349" s="388" t="n"/>
      <c r="CJ2349" s="388" t="n"/>
      <c r="CK2349" s="388" t="n"/>
      <c r="CL2349" s="388" t="n"/>
      <c r="CM2349" s="388" t="n"/>
      <c r="CN2349" s="388" t="n"/>
      <c r="CO2349" s="388" t="n"/>
      <c r="CP2349" s="388" t="n"/>
      <c r="CQ2349" s="388" t="n"/>
      <c r="CR2349" s="388" t="n"/>
      <c r="CS2349" s="388" t="n"/>
      <c r="CT2349" s="388" t="n"/>
      <c r="CU2349" s="388" t="n"/>
      <c r="CV2349" s="388" t="n"/>
      <c r="CW2349" s="388" t="n"/>
      <c r="CX2349" s="388" t="n"/>
      <c r="CY2349" s="388" t="n"/>
      <c r="CZ2349" s="388" t="n"/>
      <c r="DA2349" s="388" t="n"/>
      <c r="DB2349" s="388" t="n"/>
      <c r="DC2349" s="388" t="n"/>
      <c r="DD2349" s="388" t="n"/>
      <c r="DE2349" s="388" t="n"/>
      <c r="DF2349" s="388" t="n"/>
      <c r="DG2349" s="388" t="n"/>
      <c r="DH2349" s="388" t="n"/>
      <c r="DI2349" s="388" t="n"/>
      <c r="DJ2349" s="388" t="n"/>
      <c r="DK2349" s="388" t="n"/>
      <c r="DL2349" s="388" t="n"/>
      <c r="DM2349" s="388" t="n"/>
      <c r="DN2349" s="388" t="n"/>
      <c r="DO2349" s="388" t="n"/>
      <c r="DP2349" s="388" t="n"/>
      <c r="DQ2349" s="388" t="n"/>
      <c r="DR2349" s="388" t="n"/>
    </row>
    <row r="2350" ht="15" customHeight="1" s="389">
      <c r="D2350" s="388" t="n"/>
      <c r="E2350" s="388" t="n"/>
      <c r="F2350" s="388" t="n"/>
      <c r="G2350" s="388" t="n"/>
      <c r="H2350" s="388" t="n"/>
      <c r="I2350" s="388" t="n"/>
      <c r="J2350" s="388" t="n"/>
      <c r="K2350" s="388" t="n"/>
      <c r="L2350" s="388" t="n"/>
      <c r="M2350" s="388" t="n"/>
      <c r="N2350" s="388" t="n"/>
      <c r="O2350" s="388" t="n"/>
      <c r="P2350" s="388" t="n"/>
      <c r="Q2350" s="388" t="n"/>
      <c r="R2350" s="388" t="n"/>
      <c r="S2350" s="388" t="n"/>
      <c r="T2350" s="388" t="n"/>
      <c r="U2350" s="388" t="n"/>
      <c r="V2350" s="388" t="n"/>
      <c r="W2350" s="388" t="n"/>
      <c r="X2350" s="388" t="n"/>
      <c r="Y2350" s="388" t="n"/>
      <c r="Z2350" s="388" t="n"/>
      <c r="AA2350" s="388" t="n"/>
      <c r="AB2350" s="388" t="n"/>
      <c r="AC2350" s="388" t="n"/>
      <c r="AD2350" s="388" t="n"/>
      <c r="AE2350" s="388" t="n"/>
      <c r="AF2350" s="388" t="n"/>
      <c r="AG2350" s="388" t="n"/>
      <c r="AH2350" s="388" t="n"/>
      <c r="AI2350" s="388" t="n"/>
      <c r="AJ2350" s="388" t="n"/>
      <c r="AK2350" s="388" t="n"/>
      <c r="AL2350" s="388" t="n"/>
      <c r="AM2350" s="388" t="n"/>
      <c r="AN2350" s="388" t="n"/>
      <c r="AO2350" s="388" t="n"/>
      <c r="AP2350" s="388" t="n"/>
      <c r="AQ2350" s="388" t="n"/>
      <c r="AR2350" s="388" t="n"/>
      <c r="AS2350" s="388" t="n"/>
      <c r="AT2350" s="388" t="n"/>
      <c r="AU2350" s="388" t="n"/>
      <c r="AV2350" s="388" t="n"/>
      <c r="AW2350" s="388" t="n"/>
      <c r="AX2350" s="388" t="n"/>
      <c r="AY2350" s="388" t="n"/>
      <c r="AZ2350" s="388" t="n"/>
      <c r="BA2350" s="388" t="n"/>
      <c r="BB2350" s="388" t="n"/>
      <c r="BC2350" s="388" t="n"/>
      <c r="BD2350" s="388" t="n"/>
      <c r="BE2350" s="388" t="n"/>
      <c r="BF2350" s="388" t="n"/>
      <c r="BG2350" s="388" t="n"/>
      <c r="BH2350" s="388" t="n"/>
      <c r="BI2350" s="388" t="n"/>
      <c r="BJ2350" s="388" t="n"/>
      <c r="BK2350" s="388" t="n"/>
      <c r="BL2350" s="388" t="n"/>
      <c r="BM2350" s="388" t="n"/>
      <c r="BN2350" s="388" t="n"/>
      <c r="BO2350" s="388" t="n"/>
      <c r="BP2350" s="388" t="n"/>
      <c r="BQ2350" s="388" t="n"/>
      <c r="BR2350" s="388" t="n"/>
      <c r="BS2350" s="388" t="n"/>
      <c r="BT2350" s="388" t="n"/>
      <c r="BU2350" s="388" t="n"/>
      <c r="BV2350" s="388" t="n"/>
      <c r="BW2350" s="388" t="n"/>
      <c r="BX2350" s="388" t="n"/>
      <c r="BY2350" s="388" t="n"/>
      <c r="BZ2350" s="388" t="n"/>
      <c r="CA2350" s="388" t="n"/>
      <c r="CB2350" s="388" t="n"/>
      <c r="CC2350" s="388" t="n"/>
      <c r="CD2350" s="388" t="n"/>
      <c r="CE2350" s="388" t="n"/>
      <c r="CF2350" s="388" t="n"/>
      <c r="CG2350" s="388" t="n"/>
      <c r="CH2350" s="388" t="n"/>
      <c r="CI2350" s="388" t="n"/>
      <c r="CJ2350" s="388" t="n"/>
      <c r="CK2350" s="388" t="n"/>
      <c r="CL2350" s="388" t="n"/>
      <c r="CM2350" s="388" t="n"/>
      <c r="CN2350" s="388" t="n"/>
      <c r="CO2350" s="388" t="n"/>
      <c r="CP2350" s="388" t="n"/>
      <c r="CQ2350" s="388" t="n"/>
      <c r="CR2350" s="388" t="n"/>
      <c r="CS2350" s="388" t="n"/>
      <c r="CT2350" s="388" t="n"/>
      <c r="CU2350" s="388" t="n"/>
      <c r="CV2350" s="388" t="n"/>
      <c r="CW2350" s="388" t="n"/>
      <c r="CX2350" s="388" t="n"/>
      <c r="CY2350" s="388" t="n"/>
      <c r="CZ2350" s="388" t="n"/>
      <c r="DA2350" s="388" t="n"/>
      <c r="DB2350" s="388" t="n"/>
      <c r="DC2350" s="388" t="n"/>
      <c r="DD2350" s="388" t="n"/>
      <c r="DE2350" s="388" t="n"/>
      <c r="DF2350" s="388" t="n"/>
      <c r="DG2350" s="388" t="n"/>
      <c r="DH2350" s="388" t="n"/>
      <c r="DI2350" s="388" t="n"/>
      <c r="DJ2350" s="388" t="n"/>
      <c r="DK2350" s="388" t="n"/>
      <c r="DL2350" s="388" t="n"/>
      <c r="DM2350" s="388" t="n"/>
      <c r="DN2350" s="388" t="n"/>
      <c r="DO2350" s="388" t="n"/>
      <c r="DP2350" s="388" t="n"/>
      <c r="DQ2350" s="388" t="n"/>
      <c r="DR2350" s="388" t="n"/>
    </row>
    <row r="2351" ht="15" customHeight="1" s="389">
      <c r="D2351" s="388" t="n"/>
      <c r="E2351" s="388" t="n"/>
      <c r="F2351" s="388" t="n"/>
      <c r="G2351" s="388" t="n"/>
      <c r="H2351" s="388" t="n"/>
      <c r="I2351" s="388" t="n"/>
      <c r="J2351" s="388" t="n"/>
      <c r="K2351" s="388" t="n"/>
      <c r="L2351" s="388" t="n"/>
      <c r="M2351" s="388" t="n"/>
      <c r="N2351" s="388" t="n"/>
      <c r="O2351" s="388" t="n"/>
      <c r="P2351" s="388" t="n"/>
      <c r="Q2351" s="388" t="n"/>
      <c r="R2351" s="388" t="n"/>
      <c r="S2351" s="388" t="n"/>
      <c r="T2351" s="388" t="n"/>
      <c r="U2351" s="388" t="n"/>
      <c r="V2351" s="388" t="n"/>
      <c r="W2351" s="388" t="n"/>
      <c r="X2351" s="388" t="n"/>
      <c r="Y2351" s="388" t="n"/>
      <c r="Z2351" s="388" t="n"/>
      <c r="AA2351" s="388" t="n"/>
      <c r="AB2351" s="388" t="n"/>
      <c r="AC2351" s="388" t="n"/>
      <c r="AD2351" s="388" t="n"/>
      <c r="AE2351" s="388" t="n"/>
      <c r="AF2351" s="388" t="n"/>
      <c r="AG2351" s="388" t="n"/>
      <c r="AH2351" s="388" t="n"/>
      <c r="AI2351" s="388" t="n"/>
      <c r="AJ2351" s="388" t="n"/>
      <c r="AK2351" s="388" t="n"/>
      <c r="AL2351" s="388" t="n"/>
      <c r="AM2351" s="388" t="n"/>
      <c r="AN2351" s="388" t="n"/>
      <c r="AO2351" s="388" t="n"/>
      <c r="AP2351" s="388" t="n"/>
      <c r="AQ2351" s="388" t="n"/>
      <c r="AR2351" s="388" t="n"/>
      <c r="AS2351" s="388" t="n"/>
      <c r="AT2351" s="388" t="n"/>
      <c r="AU2351" s="388" t="n"/>
      <c r="AV2351" s="388" t="n"/>
      <c r="AW2351" s="388" t="n"/>
      <c r="AX2351" s="388" t="n"/>
      <c r="AY2351" s="388" t="n"/>
      <c r="AZ2351" s="388" t="n"/>
      <c r="BA2351" s="388" t="n"/>
      <c r="BB2351" s="388" t="n"/>
      <c r="BC2351" s="388" t="n"/>
      <c r="BD2351" s="388" t="n"/>
      <c r="BE2351" s="388" t="n"/>
      <c r="BF2351" s="388" t="n"/>
      <c r="BG2351" s="388" t="n"/>
      <c r="BH2351" s="388" t="n"/>
      <c r="BI2351" s="388" t="n"/>
      <c r="BJ2351" s="388" t="n"/>
      <c r="BK2351" s="388" t="n"/>
      <c r="BL2351" s="388" t="n"/>
      <c r="BM2351" s="388" t="n"/>
      <c r="BN2351" s="388" t="n"/>
      <c r="BO2351" s="388" t="n"/>
      <c r="BP2351" s="388" t="n"/>
      <c r="BQ2351" s="388" t="n"/>
      <c r="BR2351" s="388" t="n"/>
      <c r="BS2351" s="388" t="n"/>
      <c r="BT2351" s="388" t="n"/>
      <c r="BU2351" s="388" t="n"/>
      <c r="BV2351" s="388" t="n"/>
      <c r="BW2351" s="388" t="n"/>
      <c r="BX2351" s="388" t="n"/>
      <c r="BY2351" s="388" t="n"/>
      <c r="BZ2351" s="388" t="n"/>
      <c r="CA2351" s="388" t="n"/>
      <c r="CB2351" s="388" t="n"/>
      <c r="CC2351" s="388" t="n"/>
      <c r="CD2351" s="388" t="n"/>
      <c r="CE2351" s="388" t="n"/>
      <c r="CF2351" s="388" t="n"/>
      <c r="CG2351" s="388" t="n"/>
      <c r="CH2351" s="388" t="n"/>
      <c r="CI2351" s="388" t="n"/>
      <c r="CJ2351" s="388" t="n"/>
      <c r="CK2351" s="388" t="n"/>
      <c r="CL2351" s="388" t="n"/>
      <c r="CM2351" s="388" t="n"/>
      <c r="CN2351" s="388" t="n"/>
      <c r="CO2351" s="388" t="n"/>
      <c r="CP2351" s="388" t="n"/>
      <c r="CQ2351" s="388" t="n"/>
      <c r="CR2351" s="388" t="n"/>
      <c r="CS2351" s="388" t="n"/>
      <c r="CT2351" s="388" t="n"/>
      <c r="CU2351" s="388" t="n"/>
      <c r="CV2351" s="388" t="n"/>
      <c r="CW2351" s="388" t="n"/>
      <c r="CX2351" s="388" t="n"/>
      <c r="CY2351" s="388" t="n"/>
      <c r="CZ2351" s="388" t="n"/>
      <c r="DA2351" s="388" t="n"/>
      <c r="DB2351" s="388" t="n"/>
      <c r="DC2351" s="388" t="n"/>
      <c r="DD2351" s="388" t="n"/>
      <c r="DE2351" s="388" t="n"/>
      <c r="DF2351" s="388" t="n"/>
      <c r="DG2351" s="388" t="n"/>
      <c r="DH2351" s="388" t="n"/>
      <c r="DI2351" s="388" t="n"/>
      <c r="DJ2351" s="388" t="n"/>
      <c r="DK2351" s="388" t="n"/>
      <c r="DL2351" s="388" t="n"/>
      <c r="DM2351" s="388" t="n"/>
      <c r="DN2351" s="388" t="n"/>
      <c r="DO2351" s="388" t="n"/>
      <c r="DP2351" s="388" t="n"/>
      <c r="DQ2351" s="388" t="n"/>
      <c r="DR2351" s="388" t="n"/>
    </row>
  </sheetData>
  <autoFilter ref="C8:H2330"/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O219"/>
  <sheetViews>
    <sheetView showFormulas="0" showGridLines="1" showRowColHeaders="1" showZeros="1" rightToLeft="0" tabSelected="1" showOutlineSymbols="1" defaultGridColor="1" view="normal" topLeftCell="A13" colorId="64" zoomScale="85" zoomScaleNormal="85" zoomScalePageLayoutView="100" workbookViewId="0">
      <selection pane="topLeft" activeCell="B81" activeCellId="0" sqref="B81"/>
    </sheetView>
  </sheetViews>
  <sheetFormatPr baseColWidth="8" defaultColWidth="10.54296875" defaultRowHeight="15" zeroHeight="0" outlineLevelRow="0"/>
  <cols>
    <col width="28.86" customWidth="1" style="388" min="1" max="1"/>
    <col width="46.29" customWidth="1" style="405" min="2" max="2"/>
    <col width="12.29" customWidth="1" style="388" min="3" max="3"/>
    <col width="14.71" customWidth="1" style="405" min="4" max="4"/>
    <col width="13" customWidth="1" style="405" min="5" max="5"/>
    <col width="109.86" customWidth="1" style="405" min="6" max="6"/>
    <col width="19.42" customWidth="1" style="406" min="7" max="7"/>
    <col width="13.71" customWidth="1" style="388" min="8" max="8"/>
    <col width="28" customWidth="1" style="388" min="9" max="9"/>
    <col width="23.57" customWidth="1" style="388" min="10" max="10"/>
    <col width="5.57" customWidth="1" style="388" min="11" max="11"/>
    <col width="39" customWidth="1" style="388" min="12" max="12"/>
    <col width="11.43" customWidth="1" style="388" min="13" max="13"/>
    <col width="22.15" customWidth="1" style="388" min="14" max="14"/>
  </cols>
  <sheetData>
    <row r="1" ht="17.35" customHeight="1" s="389">
      <c r="A1" s="407" t="inlineStr">
        <is>
          <t>TACHE A EFFECTUER</t>
        </is>
      </c>
      <c r="B1" s="408" t="inlineStr">
        <is>
          <t>CHEMIN</t>
        </is>
      </c>
      <c r="C1" s="409" t="n"/>
      <c r="D1" s="409" t="n"/>
      <c r="E1" s="410" t="n"/>
      <c r="F1" s="407" t="inlineStr">
        <is>
          <t>A REMPLIR</t>
        </is>
      </c>
      <c r="G1" s="388" t="n"/>
    </row>
    <row r="2" ht="15" customHeight="1" s="389">
      <c r="A2" s="411" t="inlineStr">
        <is>
          <t>Imprimer RH Manquants</t>
        </is>
      </c>
      <c r="B2" s="412" t="inlineStr">
        <is>
          <t>TEMPO Heures -&gt; Liste des relevés manquants</t>
        </is>
      </c>
      <c r="C2" s="409" t="n"/>
      <c r="D2" s="409" t="n"/>
      <c r="E2" s="410" t="n"/>
      <c r="F2" s="413" t="n"/>
      <c r="G2" s="388" t="n"/>
      <c r="I2" s="388" t="n"/>
    </row>
    <row r="3" ht="30" customHeight="1" s="389">
      <c r="A3" s="411" t="inlineStr">
        <is>
          <t>Vérifier 1er onglet contrôles importants</t>
        </is>
      </c>
      <c r="B3" s="412" t="n"/>
      <c r="C3" s="409" t="n"/>
      <c r="D3" s="409" t="n"/>
      <c r="E3" s="410" t="n"/>
      <c r="F3" s="413" t="n"/>
      <c r="G3" s="388" t="n"/>
      <c r="I3" s="388" t="n"/>
    </row>
    <row r="4" ht="15" customHeight="1" s="389">
      <c r="A4" s="411" t="inlineStr">
        <is>
          <t>Tableau des IFM à ne pas verser</t>
        </is>
      </c>
      <c r="B4" s="412" t="inlineStr">
        <is>
          <t>Voir dossier Agence (O)</t>
        </is>
      </c>
      <c r="C4" s="409" t="n"/>
      <c r="D4" s="409" t="n"/>
      <c r="E4" s="410" t="n"/>
      <c r="F4" s="413" t="n"/>
      <c r="G4" s="388" t="n"/>
      <c r="I4" s="388" t="n"/>
    </row>
    <row r="5" ht="40.5" customHeight="1" s="389">
      <c r="A5" s="411" t="inlineStr">
        <is>
          <t>Vérifier saisie AT (021)</t>
        </is>
      </c>
      <c r="B5" s="414" t="inlineStr">
        <is>
          <t xml:space="preserve">TEMPO  &gt; Attestation &gt; 16 &gt; Gestion glo &gt; gestion des AT
 Heures -&gt; vérifier les RHs concernés (prime 021)  </t>
        </is>
      </c>
      <c r="C5" s="409" t="n"/>
      <c r="D5" s="409" t="n"/>
      <c r="E5" s="410" t="n"/>
      <c r="F5" s="413" t="n"/>
      <c r="G5" s="388" t="n"/>
      <c r="I5" s="388" t="n"/>
    </row>
    <row r="6" ht="15" customHeight="1" s="389">
      <c r="A6" s="415" t="inlineStr">
        <is>
          <t>Vérifier les TH</t>
        </is>
      </c>
      <c r="B6" s="412" t="inlineStr">
        <is>
          <t>TEMPO -&gt; Intérimaires &gt; Liste (Nouvelle version)</t>
        </is>
      </c>
      <c r="C6" s="409" t="n"/>
      <c r="D6" s="409" t="n"/>
      <c r="E6" s="410" t="n"/>
      <c r="F6" s="413" t="n"/>
      <c r="G6" s="388" t="n"/>
      <c r="I6" s="388" t="n"/>
    </row>
    <row r="7" ht="50.25" customHeight="1" s="389">
      <c r="A7" s="415" t="inlineStr">
        <is>
          <t>Faire l'intégration TOPAZE + Mutuelle</t>
        </is>
      </c>
      <c r="B7" s="412" t="inlineStr">
        <is>
          <t>BANCO -&gt; Mensuel &gt;  Intégration TOPAZE
BANCO -&gt; Edition &gt; Complémentaire SIACI &gt; Situation des salariés&gt; Outil &gt; Générer et transmettre le fichier</t>
        </is>
      </c>
      <c r="C7" s="409" t="n"/>
      <c r="D7" s="409" t="n"/>
      <c r="E7" s="410" t="n"/>
      <c r="F7" s="413" t="n"/>
      <c r="G7" s="388" t="n"/>
      <c r="I7" s="388" t="n"/>
    </row>
    <row r="8" hidden="1" ht="30" customHeight="1" s="389">
      <c r="A8" s="416" t="inlineStr">
        <is>
          <t>Vérifier indication ASTREINTE :)</t>
        </is>
      </c>
      <c r="B8" s="417" t="n"/>
      <c r="C8" s="418" t="n"/>
      <c r="D8" s="418" t="n"/>
      <c r="E8" s="419" t="n"/>
      <c r="F8" s="420" t="n"/>
      <c r="G8" s="388" t="n"/>
      <c r="I8" s="388" t="n"/>
    </row>
    <row r="9" ht="37.5" customHeight="1" s="389">
      <c r="A9" s="411" t="inlineStr">
        <is>
          <t>Transfert zones transport</t>
        </is>
      </c>
      <c r="B9" s="412" t="inlineStr">
        <is>
          <t>TEMPO Paie -&gt; 12 transfert des zones de transport par commune : outils : outils de maintenance : telecharger le fichier du mois en cours</t>
        </is>
      </c>
      <c r="C9" s="409" t="n"/>
      <c r="D9" s="409" t="n"/>
      <c r="E9" s="410" t="n"/>
      <c r="F9" s="413" t="n"/>
      <c r="G9" s="388" t="n"/>
      <c r="I9" s="388" t="n"/>
    </row>
    <row r="10" ht="35.5" customHeight="1" s="389">
      <c r="A10" s="411" t="inlineStr">
        <is>
          <t>Transfert relevé paie
- Imprimer et contrôler IFM ICP oubliées</t>
        </is>
      </c>
      <c r="B10" s="421" t="inlineStr">
        <is>
          <t>TEMPO Heures -&gt; Transfert des relevés en paie</t>
        </is>
      </c>
      <c r="C10" s="409" t="n"/>
      <c r="D10" s="409" t="n"/>
      <c r="E10" s="410" t="n"/>
      <c r="F10" s="413" t="n"/>
      <c r="G10" s="388" t="n"/>
      <c r="I10" s="388" t="n"/>
    </row>
    <row r="11" ht="15" customHeight="1" s="389">
      <c r="A11" s="411" t="inlineStr">
        <is>
          <t>IFM ICP</t>
        </is>
      </c>
      <c r="B11" s="412" t="inlineStr">
        <is>
          <t>TEMPO Payes &gt; 16</t>
        </is>
      </c>
      <c r="C11" s="409" t="n"/>
      <c r="D11" s="409" t="n"/>
      <c r="E11" s="410" t="n"/>
      <c r="F11" s="413" t="n"/>
      <c r="G11" s="388" t="n"/>
      <c r="I11" s="388" t="n"/>
    </row>
    <row r="12" hidden="1" ht="15" customFormat="1" customHeight="1" s="422">
      <c r="A12" s="423" t="inlineStr">
        <is>
          <t>ECART QUANTITE</t>
        </is>
      </c>
      <c r="B12" s="424" t="n"/>
      <c r="C12" s="425" t="n"/>
      <c r="D12" s="425" t="n"/>
      <c r="E12" s="426" t="n"/>
      <c r="F12" s="420" t="n"/>
      <c r="G12" s="388" t="inlineStr">
        <is>
          <t>Vitaminet2021!</t>
        </is>
      </c>
      <c r="H12" s="388" t="inlineStr">
        <is>
          <t>Vitaminet2021!</t>
        </is>
      </c>
      <c r="I12" s="388" t="n"/>
    </row>
    <row r="13" ht="30" customHeight="1" s="389">
      <c r="A13" s="411" t="inlineStr">
        <is>
          <t>Bloquer RH</t>
        </is>
      </c>
      <c r="B13" s="412" t="inlineStr">
        <is>
          <t>TEMPO Factures -&gt; Edition des factures -&gt; cocher Saisie Rh bloquée</t>
        </is>
      </c>
      <c r="C13" s="409" t="n"/>
      <c r="D13" s="409" t="n"/>
      <c r="E13" s="410" t="n"/>
      <c r="F13" s="413" t="n"/>
      <c r="G13" s="388" t="n"/>
      <c r="H13" s="388" t="n"/>
      <c r="I13" s="388" t="n"/>
    </row>
    <row r="14" hidden="1" ht="15" customHeight="1" s="389">
      <c r="A14" s="411" t="inlineStr">
        <is>
          <t>Portefeuille de Facturation</t>
        </is>
      </c>
      <c r="B14" s="412" t="inlineStr">
        <is>
          <t>TEMPO Factures -&gt; 2</t>
        </is>
      </c>
      <c r="C14" s="409" t="n"/>
      <c r="D14" s="409" t="n"/>
      <c r="E14" s="410" t="n"/>
      <c r="F14" s="427" t="n"/>
      <c r="G14" s="388" t="n"/>
      <c r="H14" s="388" t="n"/>
    </row>
    <row r="15" hidden="1" ht="15" customHeight="1" s="389">
      <c r="A15" s="411" t="inlineStr">
        <is>
          <t>Liste des contrats</t>
        </is>
      </c>
      <c r="B15" s="412" t="inlineStr">
        <is>
          <t>TEMPO Contrats -&gt; 10</t>
        </is>
      </c>
      <c r="C15" s="409" t="n"/>
      <c r="D15" s="409" t="n"/>
      <c r="E15" s="410" t="n"/>
      <c r="F15" s="427" t="n"/>
      <c r="G15" s="388" t="n"/>
      <c r="H15" s="388" t="n"/>
    </row>
    <row r="16" hidden="1" ht="15" customHeight="1" s="389">
      <c r="A16" s="411" t="inlineStr">
        <is>
          <t>Marges réelles + stats</t>
        </is>
      </c>
      <c r="B16" s="412" t="inlineStr">
        <is>
          <t>TEMPO Heures -&gt; Marges Nouveau, sélectionner et imprimer Réel puis statistiques</t>
        </is>
      </c>
      <c r="C16" s="409" t="n"/>
      <c r="D16" s="409" t="n"/>
      <c r="E16" s="410" t="n"/>
      <c r="F16" s="427" t="n"/>
      <c r="G16" s="388" t="n"/>
      <c r="H16" s="388" t="n"/>
    </row>
    <row r="17" hidden="1" ht="15" customHeight="1" s="389">
      <c r="A17" s="428" t="inlineStr">
        <is>
          <t>Formation</t>
        </is>
      </c>
      <c r="B17" s="429" t="inlineStr">
        <is>
          <t>TEMPO Heures -&gt; Marges nouveau -&gt; Marges réel -&gt; Tris : cocher salarié -&gt; regarder client JANUS, si formation hope il y a un nombre d'heures élevé par intérimaire</t>
        </is>
      </c>
      <c r="C17" s="430" t="n"/>
      <c r="D17" s="430" t="n"/>
      <c r="E17" s="431" t="n"/>
      <c r="F17" s="432" t="n"/>
      <c r="G17" s="388" t="n"/>
      <c r="H17" s="388" t="n"/>
    </row>
    <row r="18" hidden="1" ht="15" customHeight="1" s="389">
      <c r="A18" s="428" t="inlineStr">
        <is>
          <t>Formation Hope</t>
        </is>
      </c>
      <c r="B18" s="433" t="n"/>
      <c r="C18" s="434" t="n"/>
      <c r="D18" s="434" t="n"/>
      <c r="E18" s="435" t="n"/>
      <c r="F18" s="432" t="n"/>
      <c r="G18" s="388" t="n"/>
      <c r="H18" s="388" t="n"/>
    </row>
    <row r="19" hidden="1" ht="15" customHeight="1" s="389">
      <c r="A19" s="428" t="inlineStr">
        <is>
          <t>Nb de contrats</t>
        </is>
      </c>
      <c r="B19" s="429" t="inlineStr">
        <is>
          <t>TEMPO Heures -&gt; Marges nouveau -&gt; Marges réel -&gt; Onglet Stats</t>
        </is>
      </c>
      <c r="C19" s="430" t="n"/>
      <c r="D19" s="430" t="n"/>
      <c r="E19" s="431" t="n"/>
      <c r="F19" s="432" t="n"/>
      <c r="G19" s="388" t="n"/>
      <c r="H19" s="388" t="n"/>
    </row>
    <row r="20" hidden="1" ht="15" customHeight="1" s="389">
      <c r="A20" s="428" t="inlineStr">
        <is>
          <t>Nb intérimaires</t>
        </is>
      </c>
      <c r="B20" s="436" t="n"/>
      <c r="E20" s="437" t="n"/>
      <c r="F20" s="432" t="n"/>
      <c r="G20" s="388" t="n"/>
      <c r="H20" s="388" t="n"/>
    </row>
    <row r="21" hidden="1" ht="15" customHeight="1" s="389">
      <c r="A21" s="428" t="inlineStr">
        <is>
          <t>Nb de clients</t>
        </is>
      </c>
      <c r="B21" s="436" t="n"/>
      <c r="E21" s="437" t="n"/>
      <c r="F21" s="432" t="n"/>
      <c r="G21" s="388" t="n"/>
      <c r="H21" s="388" t="n"/>
    </row>
    <row r="22" hidden="1" ht="15" customHeight="1" s="389">
      <c r="A22" s="428" t="inlineStr">
        <is>
          <t>Nbr nouveaux clients</t>
        </is>
      </c>
      <c r="B22" s="436" t="n"/>
      <c r="E22" s="437" t="n"/>
      <c r="F22" s="432" t="n"/>
      <c r="G22" s="388" t="n"/>
      <c r="H22" s="388" t="n"/>
    </row>
    <row r="23" hidden="1" ht="15" customHeight="1" s="389">
      <c r="A23" s="428" t="inlineStr">
        <is>
          <t xml:space="preserve">CA </t>
        </is>
      </c>
      <c r="B23" s="433" t="n"/>
      <c r="C23" s="434" t="n"/>
      <c r="D23" s="434" t="n"/>
      <c r="E23" s="435" t="n"/>
      <c r="F23" s="432" t="n"/>
      <c r="G23" s="388" t="n">
        <v>215907.07</v>
      </c>
      <c r="H23" s="388" t="n">
        <v>215907.07</v>
      </c>
      <c r="I23" s="388" t="inlineStr">
        <is>
          <t>FAE 63540,18</t>
        </is>
      </c>
      <c r="J23" s="388" t="n">
        <v>152366.89</v>
      </c>
    </row>
    <row r="24" hidden="1" ht="15" customHeight="1" s="389">
      <c r="A24" s="428" t="inlineStr">
        <is>
          <t>Liste avoirs</t>
        </is>
      </c>
      <c r="B24" s="429" t="inlineStr">
        <is>
          <t>TEMPO Heures -&gt; Marges nouveau -&gt; Marges réel -&gt; Onglet Avoirs</t>
        </is>
      </c>
      <c r="C24" s="409" t="n"/>
      <c r="D24" s="409" t="n"/>
      <c r="E24" s="410" t="n"/>
      <c r="F24" s="432" t="n"/>
      <c r="G24" s="438" t="n">
        <v>5457.01</v>
      </c>
      <c r="H24" s="438" t="n">
        <v>5457.01</v>
      </c>
      <c r="I24" s="388" t="inlineStr">
        <is>
          <t>49 factures</t>
        </is>
      </c>
    </row>
    <row r="25" hidden="1" ht="15" customHeight="1" s="389">
      <c r="A25" s="428" t="inlineStr">
        <is>
          <t>Vérifier saisie AT (021)</t>
        </is>
      </c>
      <c r="B25" s="429" t="inlineStr">
        <is>
          <t>TEMPO Heures -&gt; Relevés d'heures ayant la prime -&gt;  copier coller ces listes de primes (en 2 fois) :  003;020;021;1462;2115;8110;INTP;PARTIEL;RTTA;RTTS</t>
        </is>
      </c>
      <c r="C25" s="430" t="n"/>
      <c r="D25" s="430" t="n"/>
      <c r="E25" s="431" t="n"/>
      <c r="F25" s="432" t="n"/>
      <c r="G25" s="439" t="n"/>
      <c r="H25" s="439" t="n"/>
    </row>
    <row r="26" hidden="1" ht="30" customHeight="1" s="389">
      <c r="A26" s="428" t="inlineStr">
        <is>
          <t>Liste evènements familiaux (1462)</t>
        </is>
      </c>
      <c r="B26" s="436" t="n"/>
      <c r="E26" s="437" t="n"/>
      <c r="F26" s="432" t="n"/>
    </row>
    <row r="27" hidden="1" ht="15" customHeight="1" s="389">
      <c r="A27" s="428" t="inlineStr">
        <is>
          <t>Liste TR (003)</t>
        </is>
      </c>
      <c r="B27" s="436" t="n"/>
      <c r="E27" s="437" t="n"/>
      <c r="F27" s="432" t="n"/>
      <c r="I27" s="388" t="n">
        <v>56</v>
      </c>
    </row>
    <row r="28" hidden="1" ht="15" customHeight="1" s="389">
      <c r="A28" s="428" t="inlineStr">
        <is>
          <t>Liste VM (020)</t>
        </is>
      </c>
      <c r="B28" s="436" t="n"/>
      <c r="E28" s="437" t="n"/>
      <c r="F28" s="432" t="n"/>
    </row>
    <row r="29" hidden="1" ht="15" customHeight="1" s="389">
      <c r="A29" s="428" t="inlineStr">
        <is>
          <t>Liste RTTA</t>
        </is>
      </c>
      <c r="B29" s="436" t="n"/>
      <c r="E29" s="437" t="n"/>
      <c r="F29" s="432" t="n"/>
    </row>
    <row r="30" hidden="1" ht="15" customHeight="1" s="389">
      <c r="A30" s="428" t="inlineStr">
        <is>
          <t>Liste RTTS</t>
        </is>
      </c>
      <c r="B30" s="436" t="n"/>
      <c r="E30" s="437" t="n"/>
      <c r="F30" s="432" t="n"/>
    </row>
    <row r="31" hidden="1" ht="15" customHeight="1" s="389">
      <c r="A31" s="428" t="inlineStr">
        <is>
          <t>Liste Intempérie (INTP)</t>
        </is>
      </c>
      <c r="B31" s="436" t="n"/>
      <c r="E31" s="437" t="n"/>
      <c r="F31" s="432" t="n"/>
    </row>
    <row r="32" hidden="1" ht="24.05" customHeight="1" s="389">
      <c r="A32" s="428" t="inlineStr">
        <is>
          <t>Remboursement Prévoyance (2115 et 8110)</t>
        </is>
      </c>
      <c r="B32" s="436" t="n"/>
      <c r="E32" s="437" t="n"/>
      <c r="F32" s="432" t="n"/>
    </row>
    <row r="33" hidden="1" ht="15" customHeight="1" s="389">
      <c r="A33" s="428" t="inlineStr">
        <is>
          <t>Activité Partielle (PARTIEL)</t>
        </is>
      </c>
      <c r="B33" s="433" t="n"/>
      <c r="C33" s="434" t="n"/>
      <c r="D33" s="434" t="n"/>
      <c r="E33" s="435" t="n"/>
      <c r="F33" s="432" t="n"/>
    </row>
    <row r="34" ht="28.5" customHeight="1" s="389">
      <c r="A34" s="428" t="inlineStr">
        <is>
          <t>Liste acomptes</t>
        </is>
      </c>
      <c r="B34" s="429" t="inlineStr">
        <is>
          <t>TEMPO Acomptes -&gt; 2</t>
        </is>
      </c>
      <c r="C34" s="409" t="n"/>
      <c r="D34" s="409" t="n"/>
      <c r="E34" s="410" t="n"/>
      <c r="F34" s="432" t="n"/>
      <c r="G34" s="440" t="n"/>
      <c r="H34" s="440" t="n"/>
    </row>
    <row r="35" hidden="1" ht="15" customHeight="1" s="389">
      <c r="A35" s="428" t="inlineStr">
        <is>
          <t>Nb de RH</t>
        </is>
      </c>
      <c r="B35" s="441" t="inlineStr">
        <is>
          <t>TEMPO Heures -&gt; saisie des heures -&gt; nbre noté en haut (relevés pour modif)</t>
        </is>
      </c>
      <c r="C35" s="409" t="n"/>
      <c r="D35" s="409" t="n"/>
      <c r="E35" s="410" t="n"/>
      <c r="F35" s="432" t="n">
        <v>320</v>
      </c>
      <c r="G35" s="442" t="inlineStr">
        <is>
          <t>nb</t>
        </is>
      </c>
      <c r="H35" s="388" t="n"/>
    </row>
    <row r="36" hidden="1" ht="15" customHeight="1" s="389">
      <c r="A36" s="443" t="inlineStr">
        <is>
          <t>Nb nouveaux intérimaires</t>
        </is>
      </c>
      <c r="B36" s="429" t="inlineStr">
        <is>
          <t>TEMPO intérimaires liste des intérimaires inscrits du ,,, au ,,,</t>
        </is>
      </c>
      <c r="C36" s="409" t="n"/>
      <c r="D36" s="409" t="n"/>
      <c r="E36" s="410" t="n"/>
      <c r="F36" s="432" t="n">
        <v>2</v>
      </c>
      <c r="G36" s="442" t="inlineStr">
        <is>
          <t>nb</t>
        </is>
      </c>
      <c r="H36" s="388" t="n"/>
    </row>
    <row r="37" ht="24.45" customHeight="1" s="389">
      <c r="A37" s="444" t="n"/>
      <c r="F37" s="445" t="n"/>
      <c r="H37" s="388" t="n"/>
    </row>
    <row r="38" ht="16.5" customHeight="1" s="389">
      <c r="A38" s="446" t="inlineStr">
        <is>
          <t>Etat des marges</t>
        </is>
      </c>
      <c r="B38" s="409" t="n"/>
      <c r="C38" s="410" t="n"/>
      <c r="D38" s="447" t="inlineStr">
        <is>
          <t>Justif écart</t>
        </is>
      </c>
      <c r="E38" s="388" t="n"/>
      <c r="F38" s="448" t="inlineStr">
        <is>
          <t>BANCO</t>
        </is>
      </c>
      <c r="G38" s="449" t="n"/>
    </row>
    <row r="39" ht="16.5" customHeight="1" s="389">
      <c r="A39" s="450" t="inlineStr">
        <is>
          <t>Heures travaillees</t>
        </is>
      </c>
      <c r="B39" s="451" t="n"/>
      <c r="C39" s="452" t="n"/>
      <c r="D39" s="453" t="n"/>
      <c r="E39" s="388" t="n"/>
      <c r="F39" s="454" t="inlineStr">
        <is>
          <t>Calcul auto paie</t>
        </is>
      </c>
      <c r="G39" s="455" t="inlineStr">
        <is>
          <t>ok</t>
        </is>
      </c>
      <c r="H39" s="456" t="n"/>
      <c r="I39" s="456" t="n"/>
    </row>
    <row r="40" ht="16.5" customHeight="1" s="389">
      <c r="A40" s="450" t="inlineStr">
        <is>
          <t>Heures facturées</t>
        </is>
      </c>
      <c r="B40" s="451" t="n"/>
      <c r="C40" s="452" t="n"/>
      <c r="D40" s="453" t="n"/>
      <c r="E40" s="388" t="n"/>
      <c r="F40" s="454" t="inlineStr">
        <is>
          <t>JAL/COT en PDF</t>
        </is>
      </c>
      <c r="G40" s="455" t="inlineStr">
        <is>
          <t>ok</t>
        </is>
      </c>
      <c r="H40" s="457" t="n"/>
      <c r="I40" s="456" t="n"/>
    </row>
    <row r="41" ht="16.5" customHeight="1" s="389">
      <c r="A41" s="444" t="n"/>
      <c r="B41" s="444" t="n"/>
      <c r="C41" s="458" t="n"/>
      <c r="D41" s="459" t="n"/>
      <c r="E41" s="388" t="n"/>
      <c r="F41" s="454" t="inlineStr">
        <is>
          <t>JAL/RUB en PDF</t>
        </is>
      </c>
      <c r="G41" s="455" t="inlineStr">
        <is>
          <t>ok</t>
        </is>
      </c>
      <c r="H41" s="456" t="n"/>
      <c r="I41" s="456" t="n"/>
    </row>
    <row r="42" ht="16.5" customHeight="1" s="389">
      <c r="A42" s="446" t="inlineStr">
        <is>
          <t>Journal cotisations</t>
        </is>
      </c>
      <c r="B42" s="409" t="n"/>
      <c r="C42" s="410" t="n"/>
      <c r="D42" s="460" t="inlineStr">
        <is>
          <t>Justif écart</t>
        </is>
      </c>
      <c r="E42" s="388" t="n"/>
      <c r="F42" s="454" t="inlineStr">
        <is>
          <t>JAL/MAT en PDF</t>
        </is>
      </c>
      <c r="G42" s="455" t="inlineStr">
        <is>
          <t>ok</t>
        </is>
      </c>
      <c r="H42" s="456" t="n"/>
      <c r="I42" s="456" t="n"/>
      <c r="K42" s="461" t="n"/>
      <c r="O42" s="461" t="n"/>
    </row>
    <row r="43" ht="16.5" customHeight="1" s="389">
      <c r="A43" s="462" t="inlineStr">
        <is>
          <t>3005 base</t>
        </is>
      </c>
      <c r="B43" s="462" t="inlineStr">
        <is>
          <t>URSSAF mal mat inv dec/brut</t>
        </is>
      </c>
      <c r="C43" s="463" t="n">
        <v>138377.05</v>
      </c>
      <c r="D43" s="453" t="n"/>
      <c r="E43" s="388" t="n"/>
      <c r="F43" s="464" t="inlineStr">
        <is>
          <t>Virements/Chqs BLOQUER PERIODE</t>
        </is>
      </c>
      <c r="G43" s="465" t="inlineStr">
        <is>
          <t>ok</t>
        </is>
      </c>
      <c r="H43" s="456" t="n"/>
      <c r="I43" s="456" t="n"/>
      <c r="K43" s="461" t="n"/>
      <c r="O43" s="461" t="n"/>
    </row>
    <row r="44" ht="16.5" customHeight="1" s="389">
      <c r="A44" s="466" t="inlineStr">
        <is>
          <t>3006 base</t>
        </is>
      </c>
      <c r="B44" s="462" t="inlineStr">
        <is>
          <t>URSSAF alloc fam &gt;160%</t>
        </is>
      </c>
      <c r="C44" s="463" t="n">
        <v>0</v>
      </c>
      <c r="D44" s="453" t="n"/>
      <c r="E44" s="388" t="n"/>
      <c r="F44" s="454" t="inlineStr">
        <is>
          <t>DSN 1 (verif des onglets) EXCEL pour onglet URSSAF récap</t>
        </is>
      </c>
      <c r="G44" s="465" t="n">
        <v>0.12</v>
      </c>
      <c r="H44" s="456" t="n"/>
      <c r="I44" s="456" t="n"/>
    </row>
    <row r="45" ht="16.5" customHeight="1" s="389">
      <c r="A45" s="462" t="inlineStr">
        <is>
          <t>3007 base</t>
        </is>
      </c>
      <c r="B45" s="462" t="inlineStr">
        <is>
          <t>URSSAF Maladie &gt;250%</t>
        </is>
      </c>
      <c r="C45" s="463" t="n">
        <v>346.08</v>
      </c>
      <c r="D45" s="453" t="n"/>
      <c r="E45" s="388" t="n"/>
      <c r="F45" s="454" t="inlineStr">
        <is>
          <t xml:space="preserve">JAL/COT - Montant patronal charges </t>
        </is>
      </c>
      <c r="G45" s="467" t="n"/>
      <c r="H45" s="468" t="inlineStr">
        <is>
          <t>faire mail pour le transfert des heures altégo</t>
        </is>
      </c>
      <c r="I45" s="456" t="n"/>
    </row>
    <row r="46" ht="16.5" customHeight="1" s="389">
      <c r="A46" s="466" t="inlineStr">
        <is>
          <t>3031 patronal montant</t>
        </is>
      </c>
      <c r="B46" s="462" t="inlineStr">
        <is>
          <t>URSSAF Taux AT/Brut</t>
        </is>
      </c>
      <c r="C46" s="463" t="n">
        <v>5078.44</v>
      </c>
      <c r="D46" s="453" t="n"/>
      <c r="E46" s="388" t="n"/>
      <c r="F46" s="456" t="n"/>
      <c r="G46" s="456" t="n"/>
      <c r="H46" s="456" t="n"/>
      <c r="I46" s="456" t="n"/>
    </row>
    <row r="47" ht="16.5" customHeight="1" s="389">
      <c r="A47" s="462" t="inlineStr">
        <is>
          <t>3050 base</t>
        </is>
      </c>
      <c r="B47" s="462" t="inlineStr">
        <is>
          <t>Versement mobilité</t>
        </is>
      </c>
      <c r="C47" s="463" t="n">
        <v>722.27</v>
      </c>
      <c r="D47" s="453" t="n"/>
      <c r="E47" s="388" t="n"/>
      <c r="F47" s="469" t="inlineStr">
        <is>
          <t>HEURES</t>
        </is>
      </c>
      <c r="G47" s="469" t="n"/>
      <c r="I47" s="470" t="n">
        <v>175.27</v>
      </c>
      <c r="J47" s="470" t="inlineStr">
        <is>
          <t>jfnt</t>
        </is>
      </c>
    </row>
    <row r="48" ht="16.5" customHeight="1" s="389">
      <c r="A48" s="462" t="inlineStr">
        <is>
          <t>3081 base</t>
        </is>
      </c>
      <c r="B48" s="462" t="inlineStr">
        <is>
          <t>Réduction générale URSSAF</t>
        </is>
      </c>
      <c r="C48" s="463" t="n">
        <v>5413.1</v>
      </c>
      <c r="D48" s="453" t="n"/>
      <c r="E48" s="388" t="n"/>
      <c r="F48" s="471" t="inlineStr">
        <is>
          <t>JAL/MAT - Heures travaillées</t>
        </is>
      </c>
      <c r="G48" s="472">
        <f>C73</f>
        <v/>
      </c>
      <c r="I48" s="470" t="n"/>
      <c r="J48" s="470" t="n"/>
    </row>
    <row r="49" ht="16.5" customHeight="1" s="389">
      <c r="A49" s="462" t="inlineStr">
        <is>
          <t>3082 base</t>
        </is>
      </c>
      <c r="B49" s="462" t="inlineStr">
        <is>
          <t>Exonération URSSAF</t>
        </is>
      </c>
      <c r="C49" s="463" t="n">
        <v>3463.82</v>
      </c>
      <c r="D49" s="453" t="n"/>
      <c r="E49" s="388" t="n"/>
      <c r="F49" s="471" t="inlineStr">
        <is>
          <t>JAL/RUB - Heures payées (addition des hrs)</t>
        </is>
      </c>
      <c r="G49" s="472">
        <f>SUM(C77:C85)</f>
        <v/>
      </c>
      <c r="H49" s="473" t="inlineStr">
        <is>
          <t xml:space="preserve"> + jfnt - HC</t>
        </is>
      </c>
      <c r="I49" s="456">
        <f>G49-G48</f>
        <v/>
      </c>
    </row>
    <row r="50" ht="16.5" customHeight="1" s="389">
      <c r="A50" s="466" t="inlineStr">
        <is>
          <t>3082 patronal montant</t>
        </is>
      </c>
      <c r="B50" s="462" t="inlineStr">
        <is>
          <t>Exonération URSSAF</t>
        </is>
      </c>
      <c r="C50" s="463" t="n">
        <v>0</v>
      </c>
      <c r="D50" s="453" t="n"/>
      <c r="E50" s="388" t="n"/>
      <c r="F50" s="471" t="inlineStr">
        <is>
          <t>ETAT MARGE - Heures travaillées</t>
        </is>
      </c>
      <c r="G50" s="467">
        <f>C39</f>
        <v/>
      </c>
      <c r="H50" s="456" t="n"/>
      <c r="I50" s="474" t="n"/>
    </row>
    <row r="51" ht="16.5" customHeight="1" s="389">
      <c r="A51" s="462" t="inlineStr">
        <is>
          <t>3750 base</t>
        </is>
      </c>
      <c r="B51" s="462" t="inlineStr">
        <is>
          <t>Forfait Social sur Prévoyance</t>
        </is>
      </c>
      <c r="C51" s="463" t="n">
        <v>1045.16</v>
      </c>
      <c r="D51" s="453" t="n"/>
      <c r="E51" s="388" t="n"/>
      <c r="F51" s="471" t="inlineStr">
        <is>
          <t>ETAT MARGE - Heures facturées</t>
        </is>
      </c>
      <c r="G51" s="467">
        <f>C40</f>
        <v/>
      </c>
      <c r="H51" s="475" t="n"/>
      <c r="I51" s="397" t="n"/>
    </row>
    <row r="52" ht="16.5" customHeight="1" s="389">
      <c r="A52" s="462" t="inlineStr">
        <is>
          <t>3101 base</t>
        </is>
      </c>
      <c r="B52" s="462" t="inlineStr">
        <is>
          <t>Réduction générale Pole Emploi</t>
        </is>
      </c>
      <c r="C52" s="463" t="n">
        <v>984.87</v>
      </c>
      <c r="D52" s="476" t="n"/>
      <c r="E52" s="388" t="n"/>
      <c r="F52" s="471" t="inlineStr">
        <is>
          <t>JAL/COT - Rubrique 3601</t>
        </is>
      </c>
      <c r="G52" s="467">
        <f>C63</f>
        <v/>
      </c>
    </row>
    <row r="53" ht="16.5" customHeight="1" s="389">
      <c r="A53" s="462" t="inlineStr">
        <is>
          <t>5100 base</t>
        </is>
      </c>
      <c r="B53" s="462" t="inlineStr">
        <is>
          <t>CSG CRDS non déductible</t>
        </is>
      </c>
      <c r="C53" s="463" t="n">
        <v>133597.4</v>
      </c>
      <c r="D53" s="476" t="n"/>
      <c r="E53" s="388" t="n"/>
      <c r="F53" s="477" t="inlineStr">
        <is>
          <t>Justif écart :</t>
        </is>
      </c>
      <c r="G53" s="478" t="n"/>
    </row>
    <row r="54" ht="15" customHeight="1" s="389">
      <c r="A54" s="462" t="inlineStr">
        <is>
          <t>5102 base</t>
        </is>
      </c>
      <c r="B54" s="462" t="inlineStr">
        <is>
          <t>CSG non déductible sur Hrs sup</t>
        </is>
      </c>
      <c r="C54" s="463" t="n">
        <v>3403.2</v>
      </c>
      <c r="D54" s="476" t="n"/>
      <c r="E54" s="388" t="n"/>
      <c r="F54" s="456" t="n"/>
      <c r="G54" s="456" t="n"/>
      <c r="H54" s="479" t="n"/>
    </row>
    <row r="55" ht="16.5" customHeight="1" s="389">
      <c r="A55" s="462" t="inlineStr">
        <is>
          <t>5103 base</t>
        </is>
      </c>
      <c r="B55" s="462" t="inlineStr">
        <is>
          <t>CSG CRDS activité partielle</t>
        </is>
      </c>
      <c r="C55" s="463" t="n">
        <v>51.51</v>
      </c>
      <c r="D55" s="476" t="n"/>
      <c r="E55" s="388" t="n"/>
      <c r="F55" s="480" t="inlineStr">
        <is>
          <t>ACOMPTES</t>
        </is>
      </c>
      <c r="G55" s="480" t="n"/>
      <c r="H55" s="456" t="n"/>
      <c r="I55" s="456" t="n"/>
    </row>
    <row r="56" ht="16.5" customHeight="1" s="389">
      <c r="A56" s="462" t="inlineStr">
        <is>
          <t>3201 base</t>
        </is>
      </c>
      <c r="B56" s="462" t="inlineStr">
        <is>
          <t>Retraite tranche 1</t>
        </is>
      </c>
      <c r="C56" s="463" t="n">
        <v>135667.79</v>
      </c>
      <c r="D56" s="476" t="n"/>
      <c r="E56" s="388" t="n"/>
      <c r="F56" s="481" t="inlineStr">
        <is>
          <t>Total Liste des acomptes</t>
        </is>
      </c>
      <c r="G56" s="467">
        <f>F34</f>
        <v/>
      </c>
      <c r="H56" s="456" t="n"/>
      <c r="I56" s="456" t="n"/>
    </row>
    <row r="57" ht="16.5" customHeight="1" s="389">
      <c r="A57" s="462" t="inlineStr">
        <is>
          <t>3202 base</t>
        </is>
      </c>
      <c r="B57" s="462" t="inlineStr">
        <is>
          <t>Retraite tranche 2 (mettre le signe - si négatif)</t>
        </is>
      </c>
      <c r="C57" s="463" t="n">
        <v>2709.26</v>
      </c>
      <c r="D57" s="476" t="n"/>
      <c r="E57" s="388" t="n"/>
      <c r="F57" s="481" t="inlineStr">
        <is>
          <t>JAL/RUB / Rubrique 6000</t>
        </is>
      </c>
      <c r="G57" s="482">
        <f>C100</f>
        <v/>
      </c>
      <c r="H57" s="456" t="n"/>
      <c r="I57" s="456" t="n"/>
    </row>
    <row r="58" ht="16.5" customHeight="1" s="389">
      <c r="A58" s="462" t="inlineStr">
        <is>
          <t>3208 base</t>
        </is>
      </c>
      <c r="B58" s="462" t="inlineStr">
        <is>
          <t>Réduction générale Retraite</t>
        </is>
      </c>
      <c r="C58" s="463" t="n">
        <v>1459.76</v>
      </c>
      <c r="D58" s="476" t="n"/>
      <c r="E58" s="388" t="n"/>
      <c r="F58" s="456" t="n"/>
      <c r="G58" s="456" t="n"/>
      <c r="H58" s="456" t="n"/>
      <c r="I58" s="456" t="n"/>
    </row>
    <row r="59" ht="16.5" customHeight="1" s="389">
      <c r="A59" s="462" t="inlineStr">
        <is>
          <t>3401 base</t>
        </is>
      </c>
      <c r="B59" s="462" t="inlineStr">
        <is>
          <t>Prévoyance &lt; 414h tr1</t>
        </is>
      </c>
      <c r="C59" s="463" t="n">
        <v>34480.3</v>
      </c>
      <c r="D59" s="476" t="n"/>
      <c r="E59" s="388" t="n"/>
      <c r="F59" s="483" t="inlineStr">
        <is>
          <t xml:space="preserve"> MONTANTS NETS</t>
        </is>
      </c>
      <c r="G59" s="410" t="n"/>
      <c r="H59" s="456" t="n"/>
      <c r="I59" s="456" t="n"/>
    </row>
    <row r="60" ht="16.5" customHeight="1" s="389">
      <c r="A60" s="462" t="inlineStr">
        <is>
          <t>3402 base</t>
        </is>
      </c>
      <c r="B60" s="462" t="inlineStr">
        <is>
          <t>Prévoyance &lt; 414h tr2 (mettre le signe - si négatif)</t>
        </is>
      </c>
      <c r="C60" s="463" t="n">
        <v>1474.33</v>
      </c>
      <c r="D60" s="476" t="n"/>
      <c r="E60" s="388" t="n"/>
      <c r="F60" s="484" t="inlineStr">
        <is>
          <t>VIREMENT ET CHEQUE - NET A PAYER</t>
        </is>
      </c>
      <c r="G60" s="485" t="n">
        <v>111199.58</v>
      </c>
      <c r="H60" s="486" t="n"/>
      <c r="I60" s="456" t="n"/>
    </row>
    <row r="61" ht="16.5" customHeight="1" s="389">
      <c r="A61" s="462" t="inlineStr">
        <is>
          <t>3403 base</t>
        </is>
      </c>
      <c r="B61" s="462" t="inlineStr">
        <is>
          <t>Prévoyance &gt; 414h tr1</t>
        </is>
      </c>
      <c r="C61" s="463" t="n">
        <v>101187.49</v>
      </c>
      <c r="D61" s="476" t="n"/>
      <c r="E61" s="388" t="n"/>
      <c r="F61" s="484" t="inlineStr">
        <is>
          <t>JAL/MAT - NET A PAYER</t>
        </is>
      </c>
      <c r="G61" s="482">
        <f>C74</f>
        <v/>
      </c>
      <c r="H61" s="456" t="n"/>
      <c r="I61" s="456" t="n"/>
    </row>
    <row r="62" ht="16.5" customHeight="1" s="389">
      <c r="A62" s="462" t="inlineStr">
        <is>
          <t>3404 base</t>
        </is>
      </c>
      <c r="B62" s="462" t="inlineStr">
        <is>
          <t>Prévoyance &gt; 414h tr2 (mettre le signe - si négatif)</t>
        </is>
      </c>
      <c r="C62" s="463" t="n">
        <v>1234.93</v>
      </c>
      <c r="D62" s="476" t="n"/>
      <c r="E62" s="388" t="n"/>
      <c r="F62" s="487" t="inlineStr">
        <is>
          <t>JAL/RUB - NET TOTAL</t>
        </is>
      </c>
      <c r="G62" s="482">
        <f>C102</f>
        <v/>
      </c>
      <c r="H62" s="456" t="n"/>
      <c r="I62" s="456" t="n"/>
    </row>
    <row r="63" ht="15" customHeight="1" s="389">
      <c r="A63" s="462" t="inlineStr">
        <is>
          <t>3601 base</t>
        </is>
      </c>
      <c r="B63" s="462" t="inlineStr">
        <is>
          <t>Siaci St Honoré FG</t>
        </is>
      </c>
      <c r="C63" s="463" t="n">
        <v>8297.4</v>
      </c>
      <c r="D63" s="476" t="n"/>
      <c r="E63" s="461" t="n"/>
      <c r="F63" s="488" t="n"/>
      <c r="G63" s="453" t="n"/>
      <c r="H63" s="456" t="n"/>
      <c r="I63" s="456" t="n"/>
    </row>
    <row r="64" ht="15" customHeight="1" s="389">
      <c r="A64" s="462" t="inlineStr">
        <is>
          <t>3602 base</t>
        </is>
      </c>
      <c r="B64" s="462" t="inlineStr">
        <is>
          <t>Siaci St Honoré Mutuelle</t>
        </is>
      </c>
      <c r="C64" s="463" t="n">
        <v>5945.82</v>
      </c>
      <c r="D64" s="476" t="n"/>
      <c r="E64" s="461" t="n"/>
      <c r="F64" s="489" t="inlineStr">
        <is>
          <t xml:space="preserve"> MONTANTS BRUTS</t>
        </is>
      </c>
      <c r="G64" s="410" t="n"/>
      <c r="H64" s="456" t="n"/>
      <c r="I64" s="456" t="n"/>
    </row>
    <row r="65" ht="15" customHeight="1" s="389">
      <c r="A65" s="462" t="inlineStr">
        <is>
          <t>5110 base</t>
        </is>
      </c>
      <c r="B65" s="462" t="inlineStr">
        <is>
          <t>Impôt prélevé à la source (PAS)</t>
        </is>
      </c>
      <c r="C65" s="463" t="n">
        <v>106132.93</v>
      </c>
      <c r="D65" s="476" t="n"/>
      <c r="E65" s="388" t="n"/>
      <c r="F65" s="490" t="inlineStr">
        <is>
          <t>JAL/MAT - BRUT TOTAL</t>
        </is>
      </c>
      <c r="G65" s="482">
        <f>C70</f>
        <v/>
      </c>
      <c r="H65" s="456" t="n"/>
      <c r="I65" s="456" t="n"/>
    </row>
    <row r="66" ht="15" customHeight="1" s="389">
      <c r="A66" s="462" t="inlineStr">
        <is>
          <t>5110 salarié montant</t>
        </is>
      </c>
      <c r="B66" s="462" t="inlineStr">
        <is>
          <t>Impôt prélevé à la source (PAS)</t>
        </is>
      </c>
      <c r="C66" s="463" t="n">
        <v>387.78</v>
      </c>
      <c r="D66" s="476" t="n"/>
      <c r="E66" s="388" t="n"/>
      <c r="F66" s="491" t="inlineStr">
        <is>
          <t>JAL/MAT - BRUT TA/TB</t>
        </is>
      </c>
      <c r="G66" s="482">
        <f>C72+C71</f>
        <v/>
      </c>
      <c r="H66" s="456" t="n"/>
      <c r="I66" s="456" t="n"/>
    </row>
    <row r="67" ht="15" customHeight="1" s="389">
      <c r="A67" s="462" t="inlineStr">
        <is>
          <t>Agence patronal montant</t>
        </is>
      </c>
      <c r="B67" s="462" t="inlineStr">
        <is>
          <t>Janus SAS (charges)</t>
        </is>
      </c>
      <c r="C67" s="463" t="n">
        <v>49820.73</v>
      </c>
      <c r="D67" s="476" t="n"/>
      <c r="E67" s="388" t="n"/>
      <c r="F67" s="491" t="inlineStr">
        <is>
          <t>JAL/COT - BASE URSSAF</t>
        </is>
      </c>
      <c r="G67" s="482">
        <f>C43</f>
        <v/>
      </c>
      <c r="H67" s="456" t="n"/>
      <c r="I67" s="456" t="n"/>
    </row>
    <row r="68" ht="15" customHeight="1" s="389">
      <c r="A68" s="492" t="n"/>
      <c r="B68" s="492" t="n"/>
      <c r="C68" s="493" t="n"/>
      <c r="D68" s="494" t="n"/>
      <c r="E68" s="388" t="n"/>
      <c r="F68" s="491" t="inlineStr">
        <is>
          <t>JAL/COT - RETRAITE T1/T2</t>
        </is>
      </c>
      <c r="G68" s="482">
        <f>C56+C57</f>
        <v/>
      </c>
      <c r="H68" s="456" t="n"/>
      <c r="I68" s="456" t="n"/>
    </row>
    <row r="69" ht="15" customHeight="1" s="389">
      <c r="A69" s="495" t="inlineStr">
        <is>
          <t>Journal matricule</t>
        </is>
      </c>
      <c r="B69" s="409" t="n"/>
      <c r="C69" s="410" t="n"/>
      <c r="D69" s="447" t="inlineStr">
        <is>
          <t>Justif écart</t>
        </is>
      </c>
      <c r="E69" s="388" t="n"/>
      <c r="F69" s="490" t="inlineStr">
        <is>
          <t>JAL/RUB - BRUT A PAYER</t>
        </is>
      </c>
      <c r="G69" s="482">
        <f>C89</f>
        <v/>
      </c>
      <c r="H69" s="456" t="n"/>
      <c r="I69" s="456" t="n"/>
    </row>
    <row r="70" ht="15" customHeight="1" s="389">
      <c r="A70" s="496" t="inlineStr">
        <is>
          <t>Brut total</t>
        </is>
      </c>
      <c r="B70" s="497" t="n"/>
      <c r="C70" s="452" t="n">
        <v>138377.05</v>
      </c>
      <c r="D70" s="498" t="n"/>
      <c r="E70" s="388" t="n"/>
      <c r="F70" s="456" t="n"/>
      <c r="G70" s="456" t="n"/>
      <c r="H70" s="456" t="n"/>
      <c r="I70" s="456" t="n"/>
    </row>
    <row r="71" ht="15" customHeight="1" s="389">
      <c r="A71" s="496" t="inlineStr">
        <is>
          <t>Brut tranche A</t>
        </is>
      </c>
      <c r="B71" s="497" t="n"/>
      <c r="C71" s="452" t="n">
        <v>135667.79</v>
      </c>
      <c r="D71" s="499" t="n"/>
      <c r="E71" s="388" t="n"/>
      <c r="F71" s="500" t="inlineStr">
        <is>
          <t>TICKETS RESTAURANT</t>
        </is>
      </c>
      <c r="G71" s="410" t="n"/>
      <c r="H71" s="456" t="n"/>
      <c r="I71" s="456" t="n"/>
    </row>
    <row r="72" ht="15" customHeight="1" s="389">
      <c r="A72" s="496" t="inlineStr">
        <is>
          <t>Brut tranche B</t>
        </is>
      </c>
      <c r="B72" s="501" t="inlineStr">
        <is>
          <t>mettre le signe - si négatif</t>
        </is>
      </c>
      <c r="C72" s="452" t="n">
        <v>2709.26</v>
      </c>
      <c r="D72" s="499" t="n"/>
      <c r="E72" s="388" t="n"/>
      <c r="F72" s="502" t="inlineStr">
        <is>
          <t>LISTE TICKET RESTAURANT - Taux exonéré</t>
        </is>
      </c>
      <c r="G72" s="503" t="n">
        <v>92</v>
      </c>
      <c r="H72" s="504" t="n"/>
      <c r="I72" s="456" t="n"/>
    </row>
    <row r="73" ht="15" customHeight="1" s="389">
      <c r="A73" s="496" t="inlineStr">
        <is>
          <t>Heures travaillées</t>
        </is>
      </c>
      <c r="B73" s="497" t="n"/>
      <c r="C73" s="452" t="n">
        <v>8122.13</v>
      </c>
      <c r="D73" s="499" t="n"/>
      <c r="E73" s="388" t="n"/>
      <c r="F73" s="502" t="inlineStr">
        <is>
          <t>JAL/RUB - Rubrique  5230 Part salariale</t>
        </is>
      </c>
      <c r="G73" s="482">
        <f>C99</f>
        <v/>
      </c>
      <c r="H73" s="505" t="n"/>
      <c r="I73" s="505" t="n"/>
    </row>
    <row r="74" ht="15" customHeight="1" s="389">
      <c r="A74" s="496" t="inlineStr">
        <is>
          <t>Net à payer</t>
        </is>
      </c>
      <c r="B74" s="497" t="n"/>
      <c r="C74" s="452" t="n">
        <v>111199.58</v>
      </c>
      <c r="D74" s="506" t="n"/>
      <c r="E74" s="388" t="n"/>
      <c r="F74" s="507" t="n"/>
      <c r="G74" s="388" t="n"/>
      <c r="H74" s="508" t="n"/>
      <c r="I74" s="456" t="n"/>
    </row>
    <row r="75" ht="15" customHeight="1" s="389">
      <c r="A75" s="509" t="n"/>
      <c r="B75" s="509" t="n"/>
      <c r="C75" s="510" t="n"/>
      <c r="E75" s="388" t="n"/>
      <c r="F75" s="388" t="n"/>
      <c r="G75" s="388" t="n"/>
    </row>
    <row r="76" ht="15" customHeight="1" s="389">
      <c r="A76" s="495" t="inlineStr">
        <is>
          <t>Journal de rubriques</t>
        </is>
      </c>
      <c r="B76" s="409" t="n"/>
      <c r="C76" s="410" t="n"/>
      <c r="D76" s="447" t="inlineStr">
        <is>
          <t>Justif écart</t>
        </is>
      </c>
      <c r="E76" s="388" t="n"/>
      <c r="F76" s="388" t="n"/>
      <c r="G76" s="388" t="n"/>
    </row>
    <row r="77" ht="15" customHeight="1" s="389">
      <c r="A77" s="462" t="inlineStr">
        <is>
          <t>1110 base</t>
        </is>
      </c>
      <c r="B77" s="462" t="inlineStr">
        <is>
          <t>Heures normales</t>
        </is>
      </c>
      <c r="C77" s="511" t="n">
        <v>7846.96</v>
      </c>
      <c r="D77" s="498" t="n"/>
      <c r="E77" s="388" t="n"/>
      <c r="F77" s="512" t="inlineStr">
        <is>
          <t xml:space="preserve">Informations transfert de paie et DSN : </t>
        </is>
      </c>
      <c r="G77" s="388" t="n"/>
    </row>
    <row r="78" ht="15" customHeight="1" s="389">
      <c r="A78" s="462" t="inlineStr">
        <is>
          <t>1120 base</t>
        </is>
      </c>
      <c r="B78" s="462" t="inlineStr">
        <is>
          <t>Heures sup 125%</t>
        </is>
      </c>
      <c r="C78" s="511" t="n">
        <v>72.75</v>
      </c>
      <c r="D78" s="499" t="n"/>
      <c r="E78" s="388" t="n"/>
      <c r="F78" s="513" t="n"/>
      <c r="G78" s="513" t="n"/>
      <c r="H78" s="513" t="n"/>
      <c r="I78" s="513" t="n"/>
      <c r="J78" s="513" t="n"/>
    </row>
    <row r="79" ht="15" customHeight="1" s="389">
      <c r="A79" s="462" t="inlineStr">
        <is>
          <t>1130 base</t>
        </is>
      </c>
      <c r="B79" s="462" t="inlineStr">
        <is>
          <t>Heures sup 150%</t>
        </is>
      </c>
      <c r="C79" s="511" t="n">
        <v>5</v>
      </c>
      <c r="D79" s="499" t="n"/>
      <c r="E79" s="388" t="n"/>
      <c r="F79" s="514" t="n"/>
      <c r="G79" s="388" t="n"/>
      <c r="H79" s="388" t="n"/>
      <c r="I79" s="388" t="n"/>
      <c r="J79" s="388" t="n"/>
    </row>
    <row r="80" ht="15" customHeight="1" s="389">
      <c r="A80" s="462" t="inlineStr">
        <is>
          <t>1170 base</t>
        </is>
      </c>
      <c r="B80" s="462" t="inlineStr">
        <is>
          <t>Heures JFNT</t>
        </is>
      </c>
      <c r="C80" s="511" t="n">
        <v>175.27</v>
      </c>
      <c r="D80" s="494" t="n"/>
      <c r="E80" s="388" t="n"/>
      <c r="G80" s="388" t="n"/>
      <c r="H80" s="513" t="n"/>
      <c r="I80" s="513" t="n"/>
      <c r="J80" s="513" t="n"/>
    </row>
    <row r="81" ht="15" customHeight="1" s="389">
      <c r="A81" s="466" t="inlineStr">
        <is>
          <t>1175 base</t>
        </is>
      </c>
      <c r="B81" s="462" t="inlineStr">
        <is>
          <t>Heures Visite médicale</t>
        </is>
      </c>
      <c r="C81" s="511" t="n">
        <v>0</v>
      </c>
      <c r="D81" s="494" t="n"/>
      <c r="E81" s="515" t="n"/>
      <c r="G81" s="401" t="n"/>
      <c r="H81" s="401" t="n"/>
      <c r="I81" s="401" t="n"/>
      <c r="J81" s="401" t="n"/>
    </row>
    <row r="82" ht="15" customHeight="1" s="389">
      <c r="A82" s="466" t="inlineStr">
        <is>
          <t>1735 base</t>
        </is>
      </c>
      <c r="B82" s="462" t="inlineStr">
        <is>
          <t>Hrs à 100%</t>
        </is>
      </c>
      <c r="C82" s="511" t="n">
        <v>37.78</v>
      </c>
      <c r="D82" s="494" t="n"/>
      <c r="E82" s="515" t="n"/>
      <c r="G82" s="388" t="n"/>
      <c r="H82" s="388" t="n"/>
      <c r="I82" s="388" t="n"/>
      <c r="J82" s="388" t="n"/>
    </row>
    <row r="83" ht="15" customHeight="1" s="389">
      <c r="A83" s="466" t="inlineStr">
        <is>
          <t>1740 base</t>
        </is>
      </c>
      <c r="B83" s="462" t="inlineStr">
        <is>
          <t>Hrs à 125%</t>
        </is>
      </c>
      <c r="C83" s="511" t="n">
        <v>115.4</v>
      </c>
      <c r="D83" s="494" t="n"/>
      <c r="E83" s="515" t="n"/>
      <c r="G83" s="388" t="n"/>
      <c r="H83" s="513" t="n"/>
      <c r="I83" s="513" t="n"/>
      <c r="J83" s="513" t="n"/>
    </row>
    <row r="84" ht="15" customHeight="1" s="389">
      <c r="A84" s="466" t="inlineStr">
        <is>
          <t>1745 base</t>
        </is>
      </c>
      <c r="B84" s="462" t="inlineStr">
        <is>
          <t>Hrs à 150 %</t>
        </is>
      </c>
      <c r="C84" s="511" t="n">
        <v>29.26</v>
      </c>
      <c r="D84" s="494" t="n"/>
      <c r="E84" s="515" t="n"/>
      <c r="G84" s="388" t="n"/>
      <c r="H84" s="388" t="n"/>
      <c r="I84" s="388" t="n"/>
      <c r="J84" s="388" t="n"/>
    </row>
    <row r="85" ht="15" customHeight="1" s="389">
      <c r="A85" s="466" t="inlineStr">
        <is>
          <t>1500 base</t>
        </is>
      </c>
      <c r="B85" s="462" t="inlineStr">
        <is>
          <t>Hres temps pause</t>
        </is>
      </c>
      <c r="C85" s="511" t="n">
        <v>0</v>
      </c>
      <c r="D85" s="494" t="n"/>
      <c r="E85" s="515" t="n"/>
      <c r="G85" s="388" t="n"/>
      <c r="H85" s="513" t="n"/>
      <c r="I85" s="513" t="n"/>
      <c r="J85" s="513" t="n"/>
    </row>
    <row r="86" ht="15" customHeight="1" s="389">
      <c r="A86" s="466" t="inlineStr">
        <is>
          <t>1750 base</t>
        </is>
      </c>
      <c r="B86" s="516" t="inlineStr">
        <is>
          <t xml:space="preserve">Heures complémentaires </t>
        </is>
      </c>
      <c r="C86" s="511" t="n">
        <v>0</v>
      </c>
      <c r="D86" s="494" t="n"/>
      <c r="E86" s="515" t="n"/>
      <c r="G86" s="388" t="n"/>
      <c r="H86" s="513" t="n"/>
      <c r="I86" s="513" t="n"/>
      <c r="J86" s="513" t="n"/>
    </row>
    <row r="87" ht="15" customHeight="1" s="389">
      <c r="A87" s="462" t="inlineStr">
        <is>
          <t>1900 à payer</t>
        </is>
      </c>
      <c r="B87" s="462" t="inlineStr">
        <is>
          <t>IFM</t>
        </is>
      </c>
      <c r="C87" s="511" t="n">
        <v>8550.870000000001</v>
      </c>
      <c r="D87" s="494" t="n"/>
      <c r="E87" s="515" t="n"/>
      <c r="G87" s="388" t="n"/>
      <c r="H87" s="513" t="n"/>
      <c r="I87" s="513" t="n"/>
      <c r="J87" s="513" t="n"/>
    </row>
    <row r="88" ht="15" customHeight="1" s="389">
      <c r="A88" s="462" t="inlineStr">
        <is>
          <t>1910 à payer</t>
        </is>
      </c>
      <c r="B88" s="462" t="inlineStr">
        <is>
          <t>ICP</t>
        </is>
      </c>
      <c r="C88" s="511" t="n">
        <v>9417.700000000001</v>
      </c>
      <c r="D88" s="494" t="n"/>
      <c r="E88" s="388" t="n"/>
      <c r="G88" s="388" t="n"/>
      <c r="H88" s="513" t="n"/>
      <c r="I88" s="513" t="n"/>
      <c r="J88" s="513" t="n"/>
    </row>
    <row r="89" ht="15" customHeight="1" s="389">
      <c r="A89" s="517" t="inlineStr">
        <is>
          <t xml:space="preserve">Total </t>
        </is>
      </c>
      <c r="B89" s="517" t="inlineStr">
        <is>
          <t>BRUT à payer</t>
        </is>
      </c>
      <c r="C89" s="511" t="n">
        <v>138377.05</v>
      </c>
      <c r="D89" s="499" t="n"/>
      <c r="E89" s="388" t="n"/>
      <c r="G89" s="513" t="n"/>
      <c r="H89" s="513" t="n"/>
      <c r="I89" s="513" t="n"/>
      <c r="J89" s="513" t="n"/>
    </row>
    <row r="90" ht="15" customHeight="1" s="389">
      <c r="A90" s="462" t="inlineStr">
        <is>
          <t>3602 à retenir</t>
        </is>
      </c>
      <c r="B90" s="462" t="inlineStr">
        <is>
          <t>Siaci St Honoré mutuelle</t>
        </is>
      </c>
      <c r="C90" s="511" t="n">
        <v>393.01</v>
      </c>
      <c r="D90" s="499" t="n"/>
      <c r="E90" s="388" t="n"/>
      <c r="G90" s="513" t="n"/>
      <c r="H90" s="513" t="n"/>
      <c r="I90" s="513" t="n"/>
      <c r="J90" s="513" t="n"/>
    </row>
    <row r="91" ht="15" customHeight="1" s="389">
      <c r="A91" s="462" t="inlineStr">
        <is>
          <t>4072 à payer</t>
        </is>
      </c>
      <c r="B91" s="462" t="inlineStr">
        <is>
          <t>Intempéries</t>
        </is>
      </c>
      <c r="C91" s="511" t="n">
        <v>52.43</v>
      </c>
      <c r="D91" s="499" t="n"/>
      <c r="E91" s="388" t="n"/>
      <c r="G91" s="513" t="n"/>
      <c r="H91" s="513" t="n"/>
      <c r="I91" s="513" t="n"/>
      <c r="J91" s="513" t="n"/>
    </row>
    <row r="92" ht="15" customHeight="1" s="389">
      <c r="A92" s="466" t="inlineStr">
        <is>
          <t>4076 base</t>
        </is>
      </c>
      <c r="B92" s="462" t="inlineStr">
        <is>
          <t>Activité partielle</t>
        </is>
      </c>
      <c r="C92" s="511" t="n">
        <v>0</v>
      </c>
      <c r="D92" s="499" t="n"/>
      <c r="E92" s="388" t="n"/>
      <c r="G92" s="513" t="n"/>
      <c r="H92" s="513" t="n"/>
      <c r="I92" s="513" t="n"/>
      <c r="J92" s="513" t="n"/>
    </row>
    <row r="93" ht="15" customHeight="1" s="389">
      <c r="A93" s="466" t="inlineStr">
        <is>
          <t>4076 à payer</t>
        </is>
      </c>
      <c r="B93" s="462" t="inlineStr">
        <is>
          <t>Activité partielle</t>
        </is>
      </c>
      <c r="C93" s="511" t="n">
        <v>0</v>
      </c>
      <c r="D93" s="499" t="n"/>
      <c r="E93" s="388" t="n"/>
      <c r="G93" s="513" t="n"/>
      <c r="H93" s="513" t="n"/>
      <c r="I93" s="513" t="n"/>
      <c r="J93" s="513" t="n"/>
    </row>
    <row r="94" ht="15" customHeight="1" s="389">
      <c r="A94" s="517" t="inlineStr">
        <is>
          <t>Total</t>
        </is>
      </c>
      <c r="B94" s="517" t="inlineStr">
        <is>
          <t xml:space="preserve"> Fiscal</t>
        </is>
      </c>
      <c r="C94" s="511" t="n">
        <v>109921.79</v>
      </c>
      <c r="D94" s="499" t="n"/>
      <c r="E94" s="388" t="n"/>
      <c r="G94" s="513" t="n"/>
      <c r="H94" s="513" t="n"/>
      <c r="I94" s="513" t="n"/>
      <c r="J94" s="513" t="n"/>
    </row>
    <row r="95" ht="15" customHeight="1" s="389">
      <c r="A95" s="462" t="inlineStr">
        <is>
          <t>5100 à retenir</t>
        </is>
      </c>
      <c r="B95" s="462" t="inlineStr">
        <is>
          <t>CSG CRDS non déductible</t>
        </is>
      </c>
      <c r="C95" s="511" t="n">
        <v>3874.34</v>
      </c>
      <c r="D95" s="499" t="n"/>
      <c r="E95" s="388" t="n"/>
      <c r="G95" s="513" t="n"/>
      <c r="H95" s="513" t="n"/>
      <c r="I95" s="513" t="n"/>
      <c r="J95" s="513" t="n"/>
    </row>
    <row r="96" ht="15" customHeight="1" s="389">
      <c r="A96" s="462" t="inlineStr">
        <is>
          <t>5102 à retenir</t>
        </is>
      </c>
      <c r="B96" s="462" t="inlineStr">
        <is>
          <t>CSG CRDS non déductible Hrs sup</t>
        </is>
      </c>
      <c r="C96" s="511" t="n">
        <v>330.12</v>
      </c>
      <c r="D96" s="499" t="n"/>
      <c r="E96" s="388" t="n"/>
      <c r="G96" s="513" t="n"/>
      <c r="H96" s="513" t="n"/>
      <c r="I96" s="513" t="n"/>
      <c r="J96" s="513" t="n"/>
    </row>
    <row r="97" ht="15" customHeight="1" s="389">
      <c r="A97" s="462" t="inlineStr">
        <is>
          <t xml:space="preserve">5103 à retenir </t>
        </is>
      </c>
      <c r="B97" s="462" t="inlineStr">
        <is>
          <t xml:space="preserve">CSG CRDS activité partielle </t>
        </is>
      </c>
      <c r="C97" s="511" t="n">
        <v>0</v>
      </c>
      <c r="D97" s="499" t="n"/>
      <c r="E97" s="388" t="n"/>
      <c r="G97" s="513" t="n"/>
      <c r="H97" s="513" t="n"/>
      <c r="I97" s="513" t="n"/>
      <c r="J97" s="513" t="n"/>
    </row>
    <row r="98" ht="15" customHeight="1" s="389">
      <c r="A98" s="462" t="inlineStr">
        <is>
          <t>5110 à retenir</t>
        </is>
      </c>
      <c r="B98" s="462" t="inlineStr">
        <is>
          <t>Impôt prélevé à la source</t>
        </is>
      </c>
      <c r="C98" s="511" t="n">
        <v>387.78</v>
      </c>
      <c r="D98" s="499" t="n"/>
      <c r="E98" s="388" t="n"/>
      <c r="G98" s="513" t="n"/>
      <c r="H98" s="513" t="n"/>
      <c r="I98" s="513" t="n"/>
      <c r="J98" s="513" t="n"/>
    </row>
    <row r="99" ht="15" customHeight="1" s="389">
      <c r="A99" s="462" t="inlineStr">
        <is>
          <t>5230 à retenir</t>
        </is>
      </c>
      <c r="B99" s="462" t="inlineStr">
        <is>
          <t>Ticket restaurant part salariale</t>
        </is>
      </c>
      <c r="C99" s="511" t="n">
        <v>0</v>
      </c>
      <c r="D99" s="499" t="n"/>
      <c r="E99" s="388" t="n"/>
      <c r="G99" s="513" t="n"/>
      <c r="H99" s="513" t="n"/>
      <c r="I99" s="513" t="n"/>
      <c r="J99" s="513" t="n"/>
    </row>
    <row r="100" ht="15" customHeight="1" s="389">
      <c r="A100" s="462" t="inlineStr">
        <is>
          <t>6000 à retenir</t>
        </is>
      </c>
      <c r="B100" s="462" t="inlineStr">
        <is>
          <t>Acompte CIC</t>
        </is>
      </c>
      <c r="C100" s="511" t="n">
        <v>4500</v>
      </c>
      <c r="D100" s="499" t="n"/>
      <c r="E100" s="388" t="n"/>
      <c r="G100" s="513" t="n"/>
      <c r="H100" s="513" t="n"/>
      <c r="I100" s="513" t="n"/>
      <c r="J100" s="513" t="n"/>
    </row>
    <row r="101" ht="15" customHeight="1" s="389">
      <c r="A101" s="462" t="inlineStr">
        <is>
          <t>6011 à retenir</t>
        </is>
      </c>
      <c r="B101" s="462" t="inlineStr">
        <is>
          <t>Saisie arrêt</t>
        </is>
      </c>
      <c r="C101" s="511" t="n">
        <v>959.38</v>
      </c>
      <c r="D101" s="506" t="n"/>
      <c r="E101" s="388" t="n"/>
      <c r="G101" s="513" t="n"/>
      <c r="H101" s="513" t="n"/>
      <c r="I101" s="513" t="n"/>
      <c r="J101" s="513" t="n"/>
    </row>
    <row r="102" ht="15" customHeight="1" s="389">
      <c r="A102" s="518" t="inlineStr">
        <is>
          <t>Total à payer</t>
        </is>
      </c>
      <c r="B102" s="518" t="inlineStr">
        <is>
          <t>Net ***</t>
        </is>
      </c>
      <c r="C102" s="511" t="n"/>
      <c r="E102" s="388" t="n"/>
      <c r="G102" s="513" t="n"/>
      <c r="H102" s="513" t="n"/>
      <c r="I102" s="513" t="n"/>
      <c r="J102" s="513" t="n"/>
    </row>
    <row r="103" ht="15" customHeight="1" s="389">
      <c r="A103" s="405" t="n"/>
      <c r="C103" s="406" t="n"/>
      <c r="D103" s="388" t="n"/>
      <c r="E103" s="388" t="n"/>
      <c r="G103" s="513" t="n"/>
      <c r="H103" s="513" t="n"/>
      <c r="I103" s="513" t="n"/>
      <c r="J103" s="513" t="n"/>
    </row>
    <row r="104" ht="15" customHeight="1" s="389">
      <c r="A104" s="405" t="n"/>
      <c r="C104" s="406" t="n"/>
      <c r="D104" s="388" t="n"/>
      <c r="E104" s="388" t="n"/>
      <c r="G104" s="513" t="n"/>
      <c r="H104" s="513" t="n"/>
      <c r="I104" s="513" t="n"/>
      <c r="J104" s="513" t="n"/>
    </row>
    <row r="105" ht="15" customHeight="1" s="389">
      <c r="A105" s="405" t="n"/>
      <c r="C105" s="406" t="n"/>
      <c r="D105" s="388" t="n"/>
      <c r="E105" s="388" t="n"/>
      <c r="G105" s="513" t="n"/>
      <c r="H105" s="513" t="n"/>
      <c r="I105" s="513" t="n"/>
      <c r="J105" s="513" t="n"/>
    </row>
    <row r="106" ht="15" customHeight="1" s="389">
      <c r="A106" s="405" t="n"/>
      <c r="C106" s="406" t="n"/>
      <c r="D106" s="388" t="n"/>
      <c r="E106" s="388" t="n"/>
      <c r="G106" s="513" t="n"/>
      <c r="H106" s="513" t="n"/>
      <c r="I106" s="513" t="n"/>
      <c r="J106" s="513" t="n"/>
    </row>
    <row r="107" ht="15" customHeight="1" s="389">
      <c r="A107" s="405" t="n"/>
      <c r="C107" s="406" t="n"/>
      <c r="D107" s="388" t="n"/>
      <c r="G107" s="513" t="n"/>
      <c r="H107" s="513" t="n"/>
      <c r="I107" s="513" t="n"/>
      <c r="J107" s="513" t="n"/>
    </row>
    <row r="108" ht="15" customHeight="1" s="389">
      <c r="A108" s="405" t="n"/>
      <c r="C108" s="406" t="n"/>
      <c r="D108" s="388" t="n"/>
      <c r="G108" s="513" t="n"/>
      <c r="H108" s="513" t="n"/>
      <c r="I108" s="513" t="n"/>
      <c r="J108" s="513" t="n"/>
    </row>
    <row r="109" ht="15" customHeight="1" s="389">
      <c r="A109" s="405" t="n"/>
      <c r="C109" s="406" t="n"/>
      <c r="D109" s="388" t="n"/>
      <c r="G109" s="513" t="n"/>
      <c r="H109" s="513" t="n"/>
      <c r="I109" s="513" t="n"/>
      <c r="J109" s="513" t="n"/>
    </row>
    <row r="110" ht="15" customHeight="1" s="389">
      <c r="A110" s="405" t="n"/>
      <c r="C110" s="406" t="n"/>
      <c r="D110" s="388" t="n"/>
      <c r="G110" s="513" t="n"/>
      <c r="H110" s="513" t="n"/>
      <c r="I110" s="513" t="n"/>
      <c r="J110" s="513" t="n"/>
    </row>
    <row r="111" ht="15" customHeight="1" s="389">
      <c r="A111" s="405" t="n"/>
      <c r="C111" s="406" t="n"/>
      <c r="D111" s="388" t="n"/>
      <c r="G111" s="513" t="n"/>
      <c r="H111" s="513" t="n"/>
      <c r="I111" s="513" t="n"/>
      <c r="J111" s="513" t="n"/>
    </row>
    <row r="112" ht="15" customHeight="1" s="389">
      <c r="A112" s="405" t="n"/>
      <c r="C112" s="406" t="n"/>
      <c r="D112" s="388" t="n"/>
      <c r="G112" s="513" t="n"/>
      <c r="H112" s="513" t="n"/>
      <c r="I112" s="513" t="n"/>
      <c r="J112" s="513" t="n"/>
    </row>
    <row r="113" ht="15" customHeight="1" s="389">
      <c r="A113" s="405" t="n"/>
      <c r="C113" s="406" t="n"/>
      <c r="D113" s="388" t="n"/>
      <c r="G113" s="513" t="n"/>
      <c r="H113" s="513" t="n"/>
      <c r="I113" s="513" t="n"/>
      <c r="J113" s="513" t="n"/>
    </row>
    <row r="114" ht="15" customHeight="1" s="389">
      <c r="A114" s="405" t="n"/>
      <c r="C114" s="406" t="n"/>
      <c r="G114" s="513" t="n"/>
      <c r="H114" s="513" t="n"/>
      <c r="I114" s="513" t="n"/>
      <c r="J114" s="513" t="n"/>
    </row>
    <row r="115" ht="15" customHeight="1" s="389">
      <c r="A115" s="405" t="n"/>
      <c r="B115" s="406" t="n"/>
      <c r="C115" s="406" t="n"/>
      <c r="G115" s="513" t="n"/>
      <c r="H115" s="513" t="n"/>
      <c r="I115" s="513" t="n"/>
      <c r="J115" s="513" t="n"/>
    </row>
    <row r="116" ht="15" customHeight="1" s="389">
      <c r="B116" s="406" t="n"/>
      <c r="G116" s="513" t="n"/>
      <c r="H116" s="513" t="n"/>
      <c r="I116" s="513" t="n"/>
      <c r="J116" s="513" t="n"/>
    </row>
    <row r="117" ht="15" customHeight="1" s="389">
      <c r="B117" s="406" t="n"/>
      <c r="G117" s="513" t="n"/>
      <c r="H117" s="513" t="n"/>
      <c r="I117" s="513" t="n"/>
      <c r="J117" s="513" t="n"/>
    </row>
    <row r="118" ht="15" customHeight="1" s="389">
      <c r="B118" s="406" t="n"/>
      <c r="G118" s="513" t="n"/>
      <c r="H118" s="513" t="n"/>
      <c r="I118" s="513" t="n"/>
      <c r="J118" s="513" t="n"/>
    </row>
    <row r="119" ht="15" customHeight="1" s="389">
      <c r="B119" s="406" t="n"/>
      <c r="G119" s="513" t="n"/>
      <c r="H119" s="513" t="n"/>
      <c r="I119" s="513" t="n"/>
      <c r="J119" s="513" t="n"/>
    </row>
    <row r="120" ht="15" customHeight="1" s="389">
      <c r="B120" s="406" t="n"/>
      <c r="G120" s="513" t="n"/>
      <c r="H120" s="513" t="n"/>
      <c r="I120" s="513" t="n"/>
      <c r="J120" s="513" t="n"/>
    </row>
    <row r="121" ht="15" customHeight="1" s="389">
      <c r="B121" s="406" t="n"/>
      <c r="G121" s="513" t="n"/>
      <c r="H121" s="513" t="n"/>
      <c r="I121" s="513" t="n"/>
      <c r="J121" s="513" t="n"/>
    </row>
    <row r="122" ht="15" customHeight="1" s="389">
      <c r="B122" s="406" t="n"/>
      <c r="G122" s="513" t="n"/>
      <c r="H122" s="513" t="n"/>
      <c r="I122" s="513" t="n"/>
      <c r="J122" s="513" t="n"/>
    </row>
    <row r="123" ht="15" customHeight="1" s="389">
      <c r="B123" s="406" t="n"/>
      <c r="G123" s="513" t="n"/>
      <c r="H123" s="513" t="n"/>
      <c r="I123" s="513" t="n"/>
      <c r="J123" s="513" t="n"/>
    </row>
    <row r="124" ht="15" customHeight="1" s="389">
      <c r="B124" s="406" t="n"/>
      <c r="G124" s="513" t="n"/>
      <c r="H124" s="513" t="n"/>
      <c r="I124" s="513" t="n"/>
      <c r="J124" s="513" t="n"/>
    </row>
    <row r="125" ht="15" customHeight="1" s="389">
      <c r="B125" s="406" t="n"/>
      <c r="G125" s="513" t="n"/>
      <c r="H125" s="513" t="n"/>
      <c r="I125" s="513" t="n"/>
      <c r="J125" s="513" t="n"/>
    </row>
    <row r="126" ht="15" customHeight="1" s="389">
      <c r="B126" s="406" t="n"/>
      <c r="G126" s="513" t="n"/>
      <c r="H126" s="513" t="n"/>
      <c r="I126" s="513" t="n"/>
      <c r="J126" s="513" t="n"/>
    </row>
    <row r="127" ht="15" customHeight="1" s="389">
      <c r="B127" s="406" t="n"/>
      <c r="G127" s="513" t="n"/>
      <c r="H127" s="513" t="n"/>
      <c r="I127" s="513" t="n"/>
      <c r="J127" s="513" t="n"/>
    </row>
    <row r="128" ht="15" customHeight="1" s="389">
      <c r="B128" s="406" t="n"/>
    </row>
    <row r="129" ht="15" customHeight="1" s="389">
      <c r="B129" s="406" t="n"/>
    </row>
    <row r="130" ht="15" customHeight="1" s="389">
      <c r="B130" s="406" t="n"/>
    </row>
    <row r="131" ht="15" customHeight="1" s="389">
      <c r="B131" s="406" t="n"/>
    </row>
    <row r="132" ht="15" customHeight="1" s="389">
      <c r="B132" s="406" t="n"/>
    </row>
    <row r="133" ht="15" customHeight="1" s="389"/>
    <row r="134" ht="15" customHeight="1" s="389"/>
    <row r="135" ht="15" customHeight="1" s="389"/>
    <row r="136" ht="15" customHeight="1" s="389"/>
    <row r="137" ht="15" customHeight="1" s="389"/>
    <row r="138" ht="15" customHeight="1" s="389"/>
    <row r="139" ht="15" customHeight="1" s="389"/>
    <row r="140" ht="15" customHeight="1" s="389">
      <c r="D140" s="405" t="inlineStr">
        <is>
          <t>OK</t>
        </is>
      </c>
    </row>
    <row r="141" ht="15" customHeight="1" s="389">
      <c r="A141" s="388" t="inlineStr">
        <is>
          <t>803155 CASTANO Marcela n'a sans doute pas assez de 30° : à vérifier  (106,68h pour 10 30°)</t>
        </is>
      </c>
      <c r="D141" s="405" t="inlineStr">
        <is>
          <t>OK</t>
        </is>
      </c>
    </row>
    <row r="142" ht="15" customHeight="1" s="389">
      <c r="A142" s="388" t="inlineStr">
        <is>
          <t>803206 MOROZ Tetiana n'a sans doute pas assez de 30° : à vérifier  (106,68h pour 10 30°)</t>
        </is>
      </c>
      <c r="D142" s="405" t="inlineStr">
        <is>
          <t>OK</t>
        </is>
      </c>
    </row>
    <row r="143" ht="15" customHeight="1" s="389">
      <c r="A143" s="388" t="inlineStr">
        <is>
          <t>803241 MOHAMUD CABDULE Cabdiwali n'a sans doute pas assez de 30° : à vérifier  (109,22h pour 10 30°)</t>
        </is>
      </c>
      <c r="D143" s="405" t="inlineStr">
        <is>
          <t>OK</t>
        </is>
      </c>
      <c r="G143" s="513" t="n"/>
    </row>
    <row r="144" ht="15" customHeight="1" s="389">
      <c r="A144" s="388" t="inlineStr">
        <is>
          <t>803343 DE SA Elodie n'a sans doute pas assez de 30° : à vérifier  (114,30h pour 10 30°)</t>
        </is>
      </c>
      <c r="G144" s="513" t="n"/>
    </row>
    <row r="145" ht="15" customHeight="1" s="389">
      <c r="G145" s="513" t="n"/>
    </row>
    <row r="146" ht="15" customHeight="1" s="389">
      <c r="G146" s="513" t="n"/>
    </row>
    <row r="147" ht="15" customHeight="1" s="389">
      <c r="G147" s="513" t="n"/>
    </row>
    <row r="148" ht="15" customHeight="1" s="389">
      <c r="G148" s="513" t="n"/>
    </row>
    <row r="149" ht="15" customHeight="1" s="389">
      <c r="G149" s="513" t="n"/>
    </row>
    <row r="150" ht="15" customHeight="1" s="389">
      <c r="G150" s="513" t="n"/>
    </row>
    <row r="151" ht="15" customHeight="1" s="389">
      <c r="G151" s="513" t="n"/>
    </row>
    <row r="152" ht="15" customHeight="1" s="389">
      <c r="G152" s="513" t="n"/>
    </row>
    <row r="153" ht="15" customHeight="1" s="389">
      <c r="G153" s="513" t="n"/>
    </row>
    <row r="154" ht="15" customHeight="1" s="389">
      <c r="G154" s="513" t="n"/>
    </row>
    <row r="155" ht="15" customHeight="1" s="389">
      <c r="G155" s="513" t="n"/>
    </row>
    <row r="156" ht="15" customHeight="1" s="389">
      <c r="G156" s="513" t="n"/>
    </row>
    <row r="157" ht="15" customHeight="1" s="389">
      <c r="G157" s="513" t="n"/>
    </row>
    <row r="158" ht="15" customHeight="1" s="389">
      <c r="G158" s="513" t="n"/>
    </row>
    <row r="159" ht="15" customHeight="1" s="389">
      <c r="G159" s="513" t="n"/>
    </row>
    <row r="160" ht="15" customHeight="1" s="389">
      <c r="F160" s="513" t="n"/>
      <c r="G160" s="513" t="n"/>
    </row>
    <row r="161" ht="15" customHeight="1" s="389">
      <c r="F161" s="513" t="n"/>
      <c r="G161" s="513" t="n"/>
    </row>
    <row r="162" ht="15" customHeight="1" s="389">
      <c r="F162" s="513" t="n"/>
      <c r="G162" s="513" t="n"/>
    </row>
    <row r="163" ht="15" customHeight="1" s="389">
      <c r="F163" s="513" t="n"/>
      <c r="G163" s="513" t="n"/>
    </row>
    <row r="164" ht="15" customHeight="1" s="389">
      <c r="F164" s="513" t="n"/>
      <c r="G164" s="513" t="n"/>
    </row>
    <row r="165" ht="15" customHeight="1" s="389">
      <c r="F165" s="513" t="n"/>
      <c r="G165" s="513" t="n"/>
    </row>
    <row r="166" ht="15" customHeight="1" s="389">
      <c r="F166" s="513" t="n"/>
      <c r="G166" s="513" t="n"/>
    </row>
    <row r="167" ht="15" customHeight="1" s="389">
      <c r="F167" s="513" t="n"/>
      <c r="G167" s="513" t="n"/>
    </row>
    <row r="168" ht="15" customHeight="1" s="389">
      <c r="F168" s="513" t="n"/>
      <c r="G168" s="513" t="n"/>
    </row>
    <row r="169" ht="15" customHeight="1" s="389">
      <c r="F169" s="513" t="n"/>
      <c r="G169" s="513" t="n"/>
    </row>
    <row r="170" ht="15" customHeight="1" s="389">
      <c r="F170" s="513" t="n"/>
      <c r="G170" s="513" t="n"/>
    </row>
    <row r="171" ht="15" customHeight="1" s="389">
      <c r="F171" s="513" t="n"/>
      <c r="G171" s="513" t="n"/>
    </row>
    <row r="172" ht="15" customHeight="1" s="389">
      <c r="F172" s="513" t="n"/>
      <c r="G172" s="513" t="n"/>
    </row>
    <row r="173" ht="15" customHeight="1" s="389">
      <c r="F173" s="513" t="n"/>
      <c r="G173" s="513" t="n"/>
    </row>
    <row r="174" ht="15" customHeight="1" s="389">
      <c r="F174" s="513" t="n"/>
      <c r="G174" s="513" t="n"/>
    </row>
    <row r="175" ht="15" customHeight="1" s="389">
      <c r="F175" s="513" t="n"/>
      <c r="G175" s="513" t="n"/>
    </row>
    <row r="176" ht="15" customHeight="1" s="389">
      <c r="F176" s="513" t="n"/>
      <c r="G176" s="513" t="n"/>
    </row>
    <row r="177" ht="15" customHeight="1" s="389">
      <c r="F177" s="513" t="n"/>
      <c r="G177" s="513" t="n"/>
    </row>
    <row r="178" ht="15" customHeight="1" s="389">
      <c r="F178" s="513" t="n"/>
      <c r="G178" s="513" t="n"/>
    </row>
    <row r="179" ht="15" customHeight="1" s="389">
      <c r="F179" s="513" t="n"/>
      <c r="G179" s="513" t="n"/>
    </row>
    <row r="180" ht="15" customHeight="1" s="389">
      <c r="F180" s="513" t="n"/>
      <c r="G180" s="513" t="n"/>
    </row>
    <row r="181" ht="15" customHeight="1" s="389">
      <c r="F181" s="513" t="n"/>
      <c r="G181" s="513" t="n"/>
    </row>
    <row r="182" ht="15" customHeight="1" s="389">
      <c r="F182" s="513" t="n"/>
      <c r="G182" s="513" t="n"/>
    </row>
    <row r="183" ht="15" customHeight="1" s="389">
      <c r="F183" s="513" t="n"/>
      <c r="G183" s="513" t="n"/>
    </row>
    <row r="184" ht="15" customHeight="1" s="389">
      <c r="F184" s="513" t="n"/>
      <c r="G184" s="513" t="n"/>
    </row>
    <row r="185" ht="15" customHeight="1" s="389">
      <c r="F185" s="513" t="n"/>
      <c r="G185" s="513" t="n"/>
    </row>
    <row r="186" ht="15" customHeight="1" s="389">
      <c r="F186" s="513" t="n"/>
      <c r="G186" s="513" t="n"/>
    </row>
    <row r="187" ht="15" customHeight="1" s="389">
      <c r="F187" s="513" t="n"/>
      <c r="G187" s="513" t="n"/>
    </row>
    <row r="188" ht="15" customHeight="1" s="389">
      <c r="F188" s="513" t="n"/>
      <c r="G188" s="513" t="n"/>
    </row>
    <row r="189" ht="15" customHeight="1" s="389">
      <c r="F189" s="513" t="n"/>
      <c r="G189" s="513" t="n"/>
    </row>
    <row r="190" ht="15" customHeight="1" s="389">
      <c r="F190" s="513" t="n"/>
      <c r="G190" s="513" t="n"/>
    </row>
    <row r="191" ht="15" customHeight="1" s="389">
      <c r="F191" s="513" t="n"/>
      <c r="G191" s="513" t="n"/>
    </row>
    <row r="192" ht="15" customHeight="1" s="389">
      <c r="F192" s="513" t="n"/>
      <c r="G192" s="513" t="n"/>
    </row>
    <row r="193" ht="15" customHeight="1" s="389">
      <c r="F193" s="513" t="n"/>
      <c r="G193" s="513" t="n"/>
    </row>
    <row r="194" ht="15" customHeight="1" s="389">
      <c r="F194" s="513" t="n"/>
      <c r="G194" s="513" t="n"/>
    </row>
    <row r="195" ht="15" customHeight="1" s="389">
      <c r="F195" s="513" t="n"/>
      <c r="G195" s="513" t="n"/>
    </row>
    <row r="196" ht="15" customHeight="1" s="389">
      <c r="F196" s="513" t="n"/>
      <c r="G196" s="513" t="n"/>
    </row>
    <row r="197" ht="15" customHeight="1" s="389">
      <c r="F197" s="513" t="n"/>
      <c r="G197" s="513" t="n"/>
    </row>
    <row r="198" ht="15" customHeight="1" s="389">
      <c r="F198" s="513" t="n"/>
      <c r="G198" s="513" t="n"/>
    </row>
    <row r="199" ht="15" customHeight="1" s="389">
      <c r="F199" s="513" t="n"/>
      <c r="G199" s="513" t="n"/>
    </row>
    <row r="200" ht="15" customHeight="1" s="389">
      <c r="F200" s="513" t="n"/>
      <c r="G200" s="513" t="n"/>
    </row>
    <row r="201" ht="15" customHeight="1" s="389">
      <c r="F201" s="513" t="n"/>
      <c r="G201" s="513" t="n"/>
    </row>
    <row r="202" ht="15" customHeight="1" s="389">
      <c r="F202" s="513" t="n"/>
      <c r="G202" s="513" t="n"/>
    </row>
    <row r="203" ht="15" customHeight="1" s="389">
      <c r="F203" s="513" t="n"/>
      <c r="G203" s="513" t="n"/>
    </row>
    <row r="204" ht="15" customHeight="1" s="389">
      <c r="F204" s="513" t="n"/>
      <c r="G204" s="513" t="n"/>
    </row>
    <row r="205" ht="15" customHeight="1" s="389">
      <c r="G205" s="513" t="n"/>
    </row>
    <row r="206" ht="15" customHeight="1" s="389">
      <c r="G206" s="513" t="n"/>
    </row>
    <row r="207" ht="15" customHeight="1" s="389">
      <c r="G207" s="513" t="n"/>
    </row>
    <row r="208" ht="15" customHeight="1" s="389">
      <c r="G208" s="513" t="n"/>
    </row>
    <row r="209" ht="15" customHeight="1" s="389">
      <c r="G209" s="513" t="n"/>
    </row>
    <row r="210" ht="15" customHeight="1" s="389">
      <c r="G210" s="513" t="n"/>
    </row>
    <row r="211" ht="15" customHeight="1" s="389">
      <c r="G211" s="513" t="n"/>
    </row>
    <row r="212" ht="15" customHeight="1" s="389">
      <c r="G212" s="513" t="n"/>
    </row>
    <row r="213" ht="15" customHeight="1" s="389">
      <c r="G213" s="513" t="n"/>
    </row>
    <row r="214" ht="15" customHeight="1" s="389">
      <c r="G214" s="513" t="n"/>
    </row>
    <row r="215" ht="15" customHeight="1" s="389">
      <c r="G215" s="513" t="n"/>
    </row>
    <row r="216" ht="15" customHeight="1" s="389">
      <c r="G216" s="513" t="n"/>
    </row>
    <row r="217" ht="15" customHeight="1" s="389">
      <c r="G217" s="513" t="n"/>
    </row>
    <row r="218" ht="15" customHeight="1" s="389">
      <c r="G218" s="513" t="n"/>
    </row>
    <row r="219" ht="15" customHeight="1" s="389">
      <c r="G219" s="513" t="n"/>
    </row>
  </sheetData>
  <mergeCells count="31">
    <mergeCell ref="B9:E9"/>
    <mergeCell ref="B6:E6"/>
    <mergeCell ref="B15:E15"/>
    <mergeCell ref="B19:E23"/>
    <mergeCell ref="B17:E18"/>
    <mergeCell ref="B24:E24"/>
    <mergeCell ref="B5:E5"/>
    <mergeCell ref="B36:E36"/>
    <mergeCell ref="A42:C42"/>
    <mergeCell ref="F59:G59"/>
    <mergeCell ref="A76:C76"/>
    <mergeCell ref="B35:E35"/>
    <mergeCell ref="B4:E4"/>
    <mergeCell ref="B16:E16"/>
    <mergeCell ref="B7:E7"/>
    <mergeCell ref="B3:E3"/>
    <mergeCell ref="G25:G33"/>
    <mergeCell ref="A38:C38"/>
    <mergeCell ref="F79:F159"/>
    <mergeCell ref="B11:E11"/>
    <mergeCell ref="B2:E2"/>
    <mergeCell ref="B25:E33"/>
    <mergeCell ref="F71:G71"/>
    <mergeCell ref="B14:E14"/>
    <mergeCell ref="B1:E1"/>
    <mergeCell ref="B13:E13"/>
    <mergeCell ref="H25:H33"/>
    <mergeCell ref="A69:C69"/>
    <mergeCell ref="B10:E10"/>
    <mergeCell ref="F64:G64"/>
    <mergeCell ref="B34:E3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31"/>
  <sheetViews>
    <sheetView showFormulas="0" showGridLines="1" showRowColHeaders="1" showZeros="1" rightToLeft="0" tabSelected="0" showOutlineSymbols="1" defaultGridColor="1" view="normal" topLeftCell="A1" colorId="64" zoomScale="70" zoomScaleNormal="70" zoomScalePageLayoutView="100" workbookViewId="0">
      <selection pane="topLeft" activeCell="I13" activeCellId="0" sqref="I13"/>
    </sheetView>
  </sheetViews>
  <sheetFormatPr baseColWidth="8" defaultColWidth="10.54296875" defaultRowHeight="15" zeroHeight="0" outlineLevelRow="0"/>
  <cols>
    <col width="50.15" customWidth="1" style="388" min="1" max="1"/>
    <col width="21.85" customWidth="1" style="456" min="2" max="2"/>
    <col width="10.14" customWidth="1" style="388" min="3" max="3"/>
    <col width="14.42" customWidth="1" style="456" min="4" max="4"/>
    <col width="39.14" customWidth="1" style="456" min="5" max="5"/>
    <col width="5.42" customWidth="1" style="456" min="6" max="6"/>
    <col width="29.29" customWidth="1" style="388" min="7" max="7"/>
    <col width="7.29" customWidth="1" style="388" min="8" max="8"/>
  </cols>
  <sheetData>
    <row r="1" ht="15" customHeight="1" s="389">
      <c r="A1" s="388" t="inlineStr">
        <is>
          <t>Brut</t>
        </is>
      </c>
      <c r="C1" s="401" t="n"/>
      <c r="E1" s="519" t="inlineStr">
        <is>
          <t>JCOT Rub 3750 (Base) Forf. Soc. Prévoyance</t>
        </is>
      </c>
      <c r="F1" s="519" t="n"/>
      <c r="H1" s="388" t="n"/>
      <c r="I1" s="388" t="n"/>
      <c r="J1" s="388" t="n"/>
      <c r="K1" s="388" t="n"/>
      <c r="L1" s="388" t="n"/>
      <c r="M1" s="388" t="n"/>
      <c r="N1" s="388" t="n"/>
    </row>
    <row r="2" ht="15" customHeight="1" s="389">
      <c r="A2" s="520" t="inlineStr">
        <is>
          <t>JCOT Rub 3201 (Base) TA (J mat)</t>
        </is>
      </c>
      <c r="B2" s="521">
        <f>'Tempo-Banco'!C56</f>
        <v/>
      </c>
      <c r="C2" s="401" t="n"/>
      <c r="D2" s="508" t="n"/>
      <c r="E2" s="522">
        <f>D20+D21+D22+D23+D5</f>
        <v/>
      </c>
      <c r="F2" s="523" t="inlineStr">
        <is>
          <t>=</t>
        </is>
      </c>
      <c r="G2" s="522">
        <f>'Tempo-Banco'!C51</f>
        <v/>
      </c>
      <c r="H2" s="388" t="n"/>
      <c r="I2" s="520" t="n"/>
      <c r="J2" s="388" t="n"/>
      <c r="K2" s="388" t="n"/>
      <c r="L2" s="388" t="n"/>
      <c r="M2" s="388" t="n"/>
      <c r="N2" s="388" t="n"/>
    </row>
    <row r="3" ht="15" customHeight="1" s="389">
      <c r="A3" s="520" t="inlineStr">
        <is>
          <t>JCOT Rub 3202 (Base) TB (J mat)</t>
        </is>
      </c>
      <c r="B3" s="521">
        <f>'Tempo-Banco'!C57</f>
        <v/>
      </c>
      <c r="C3" s="401" t="n"/>
      <c r="D3" s="508" t="n"/>
      <c r="H3" s="388" t="n"/>
      <c r="I3" s="388" t="n"/>
      <c r="J3" s="388" t="n"/>
      <c r="K3" s="388" t="n"/>
      <c r="L3" s="388" t="n"/>
      <c r="M3" s="388" t="n"/>
      <c r="N3" s="388" t="n"/>
    </row>
    <row r="4" ht="15" customHeight="1" s="389">
      <c r="A4" s="524" t="inlineStr">
        <is>
          <t>Brut</t>
        </is>
      </c>
      <c r="B4" s="525">
        <f>SUM(B2:B3)</f>
        <v/>
      </c>
      <c r="C4" s="401" t="n"/>
      <c r="H4" s="508">
        <f>G2-E2</f>
        <v/>
      </c>
      <c r="I4" s="520" t="n"/>
      <c r="J4" s="526" t="inlineStr">
        <is>
          <t xml:space="preserve">ok </t>
        </is>
      </c>
      <c r="L4" s="388" t="n"/>
      <c r="M4" s="388" t="n"/>
      <c r="N4" s="388" t="n"/>
    </row>
    <row r="5" ht="15" customHeight="1" s="389">
      <c r="A5" s="520" t="inlineStr">
        <is>
          <t>JCOT Rub 3602 (Base) Siaci Mutuelle</t>
        </is>
      </c>
      <c r="B5" s="521">
        <f>'Tempo-Banco'!C64</f>
        <v/>
      </c>
      <c r="C5" s="401" t="n">
        <v>0.06610000000000001</v>
      </c>
      <c r="D5" s="525">
        <f>B5*C5</f>
        <v/>
      </c>
      <c r="H5" s="388" t="n"/>
      <c r="L5" s="388" t="n"/>
      <c r="M5" s="388" t="n"/>
      <c r="N5" s="388" t="n"/>
    </row>
    <row r="6" ht="15" customHeight="1" s="389">
      <c r="A6" s="520" t="inlineStr">
        <is>
          <t>JCOT Rub 3601 (Base) Siaci FG</t>
        </is>
      </c>
      <c r="B6" s="521">
        <f>'Tempo-Banco'!C63</f>
        <v/>
      </c>
      <c r="C6" s="401" t="n">
        <v>0.0244</v>
      </c>
      <c r="D6" s="525">
        <f>B6*C6</f>
        <v/>
      </c>
      <c r="H6" s="388" t="n"/>
      <c r="I6" s="520" t="n"/>
      <c r="L6" s="388" t="n"/>
      <c r="M6" s="388" t="n"/>
      <c r="N6" s="388" t="n"/>
    </row>
    <row r="7" ht="74.25" customHeight="1" s="389">
      <c r="A7" s="388" t="inlineStr">
        <is>
          <t xml:space="preserve">Rub </t>
        </is>
      </c>
      <c r="C7" s="401" t="n"/>
      <c r="E7" s="527" t="n"/>
      <c r="F7" s="527" t="n"/>
      <c r="G7" s="528" t="inlineStr">
        <is>
          <t>JCOT Rub 5100 base + 5102 base + E9 de cette page
CSG CRDS non deduc + non deduc sur hrs sup</t>
        </is>
      </c>
      <c r="H7" s="388" t="n"/>
      <c r="L7" s="388" t="n"/>
      <c r="M7" s="388" t="n"/>
      <c r="N7" s="388" t="n"/>
    </row>
    <row r="8" ht="21" customHeight="1" s="389">
      <c r="A8" s="388" t="inlineStr">
        <is>
          <t>Base CSG</t>
        </is>
      </c>
      <c r="B8" s="456">
        <f>B4</f>
        <v/>
      </c>
      <c r="C8" s="529" t="n">
        <v>0.9825</v>
      </c>
      <c r="D8" s="508">
        <f>B8*C8</f>
        <v/>
      </c>
      <c r="E8" s="530">
        <f>E2+D8</f>
        <v/>
      </c>
      <c r="F8" s="531" t="n"/>
      <c r="G8" s="522">
        <f>E8+E9</f>
        <v/>
      </c>
      <c r="H8" s="532" t="inlineStr">
        <is>
          <t>=</t>
        </is>
      </c>
      <c r="I8" s="522">
        <f>'Tempo-Banco'!C53+'Tempo-Banco'!C54+E9</f>
        <v/>
      </c>
      <c r="K8" s="456">
        <f>+I8-G8</f>
        <v/>
      </c>
      <c r="L8" s="388" t="n"/>
      <c r="M8" s="526" t="inlineStr">
        <is>
          <t>ok</t>
        </is>
      </c>
      <c r="N8" s="388" t="n"/>
    </row>
    <row r="9" ht="15" customHeight="1" s="389">
      <c r="A9" s="520" t="inlineStr">
        <is>
          <t>JRUB Rub 4072+4073 (A payer) Intempéries/chom part</t>
        </is>
      </c>
      <c r="B9" s="521">
        <f>'Tempo-Banco'!C91+'Tempo-Banco'!C93</f>
        <v/>
      </c>
      <c r="C9" s="529" t="n">
        <v>0.9825</v>
      </c>
      <c r="D9" s="508">
        <f>B9*C9</f>
        <v/>
      </c>
      <c r="E9" s="533">
        <f>D9</f>
        <v/>
      </c>
      <c r="F9" s="531" t="n"/>
      <c r="L9" s="388" t="n"/>
      <c r="M9" s="388" t="n"/>
      <c r="N9" s="388" t="n"/>
    </row>
    <row r="10" ht="15" customHeight="1" s="389">
      <c r="C10" s="529" t="n"/>
      <c r="D10" s="534" t="n"/>
      <c r="E10" s="535" t="n"/>
      <c r="F10" s="535" t="n"/>
      <c r="H10" s="388" t="n"/>
      <c r="L10" s="388" t="n"/>
      <c r="M10" s="388" t="n"/>
      <c r="N10" s="388" t="n"/>
    </row>
    <row r="11" ht="15" customHeight="1" s="389">
      <c r="C11" s="529" t="n"/>
      <c r="D11" s="534" t="n"/>
      <c r="H11" s="388" t="n"/>
      <c r="L11" s="388" t="n"/>
      <c r="M11" s="388" t="n"/>
      <c r="N11" s="388" t="n"/>
    </row>
    <row r="12" ht="15" customHeight="1" s="389">
      <c r="A12" s="388" t="inlineStr">
        <is>
          <t>AT</t>
        </is>
      </c>
      <c r="B12" s="456">
        <f>B8</f>
        <v/>
      </c>
      <c r="C12" s="536" t="n">
        <v>0.0367</v>
      </c>
      <c r="D12" s="456">
        <f>B12*C12</f>
        <v/>
      </c>
      <c r="E12" s="537" t="inlineStr">
        <is>
          <t>JCOT Rub 3031 (Patron. Mont.) URSSAF AT</t>
        </is>
      </c>
      <c r="F12" s="537" t="n"/>
      <c r="H12" s="388" t="n"/>
      <c r="L12" s="388" t="n"/>
      <c r="M12" s="388" t="n"/>
      <c r="N12" s="388" t="n"/>
    </row>
    <row r="13" ht="19.7" customHeight="1" s="389">
      <c r="C13" s="401" t="n"/>
      <c r="E13" s="522">
        <f>D12</f>
        <v/>
      </c>
      <c r="F13" s="538" t="inlineStr">
        <is>
          <t>=</t>
        </is>
      </c>
      <c r="G13" s="522">
        <f>'Tempo-Banco'!C46</f>
        <v/>
      </c>
      <c r="H13" s="388" t="n"/>
      <c r="I13" s="508">
        <f>+G13-E13</f>
        <v/>
      </c>
      <c r="J13" s="401" t="inlineStr">
        <is>
          <t>SAISIE PREV</t>
        </is>
      </c>
      <c r="K13" s="388" t="n"/>
      <c r="L13" s="388" t="n"/>
      <c r="M13" s="388" t="n"/>
      <c r="N13" s="388" t="n"/>
    </row>
    <row r="14" ht="15" customHeight="1" s="389">
      <c r="A14" s="403" t="inlineStr">
        <is>
          <t>Mutuelle CAISSE SIACI</t>
        </is>
      </c>
      <c r="C14" s="401" t="n"/>
      <c r="H14" s="388" t="n"/>
      <c r="I14" s="388" t="n"/>
      <c r="J14" s="388" t="n"/>
      <c r="K14" s="388" t="n"/>
      <c r="L14" s="388" t="n"/>
      <c r="M14" s="388" t="n"/>
      <c r="N14" s="388" t="n"/>
    </row>
    <row r="15" ht="15" customHeight="1" s="389">
      <c r="A15" s="388" t="inlineStr">
        <is>
          <t>Hrs Sciaci</t>
        </is>
      </c>
      <c r="B15" s="539">
        <f>B6</f>
        <v/>
      </c>
      <c r="G15" s="388" t="n"/>
      <c r="H15" s="388" t="n"/>
      <c r="I15" s="388" t="n"/>
      <c r="J15" s="388" t="n"/>
      <c r="K15" s="388" t="n"/>
      <c r="L15" s="388" t="n"/>
      <c r="M15" s="388" t="n"/>
      <c r="N15" s="388" t="n"/>
    </row>
    <row r="16" ht="15" customHeight="1" s="389">
      <c r="A16" s="520" t="inlineStr">
        <is>
          <t>JCOT Rub 3601 (Base) Heures Trav.</t>
        </is>
      </c>
      <c r="B16" s="521">
        <f>'Tempo-Banco'!C63</f>
        <v/>
      </c>
      <c r="G16" s="388" t="n"/>
      <c r="H16" s="388" t="n"/>
      <c r="I16" s="388" t="n"/>
      <c r="J16" s="388" t="n"/>
      <c r="K16" s="388" t="n"/>
      <c r="L16" s="388" t="n"/>
      <c r="M16" s="388" t="n"/>
      <c r="N16" s="388" t="n"/>
    </row>
    <row r="17" ht="17.35" customHeight="1" s="389">
      <c r="A17" s="540" t="inlineStr">
        <is>
          <t>Ecart à Justifier</t>
        </is>
      </c>
      <c r="B17" s="541">
        <f>B15-B16</f>
        <v/>
      </c>
      <c r="E17" s="542" t="inlineStr">
        <is>
          <t>pour vérifier</t>
        </is>
      </c>
      <c r="H17" s="388" t="n"/>
      <c r="I17" s="526" t="inlineStr">
        <is>
          <t>ok</t>
        </is>
      </c>
      <c r="J17" s="388" t="n"/>
      <c r="K17" s="388" t="n"/>
      <c r="L17" s="388" t="n"/>
      <c r="M17" s="388" t="n"/>
      <c r="N17" s="388" t="n"/>
    </row>
    <row r="18" ht="15.75" customHeight="1" s="389">
      <c r="H18" s="388" t="n"/>
      <c r="I18" s="388" t="n"/>
      <c r="J18" s="388" t="n"/>
      <c r="K18" s="388" t="n"/>
      <c r="L18" s="388" t="n"/>
      <c r="M18" s="388" t="n"/>
      <c r="N18" s="388" t="n"/>
    </row>
    <row r="19" ht="15" customHeight="1" s="389">
      <c r="A19" s="403" t="inlineStr">
        <is>
          <t>Prévoyance</t>
        </is>
      </c>
      <c r="H19" s="388" t="n"/>
      <c r="I19" s="388" t="n"/>
      <c r="J19" s="388" t="n"/>
      <c r="K19" s="388" t="n"/>
      <c r="L19" s="388" t="n"/>
      <c r="M19" s="388" t="n"/>
      <c r="N19" s="388" t="n"/>
    </row>
    <row r="20" ht="15" customHeight="1" s="389">
      <c r="A20" s="543" t="inlineStr">
        <is>
          <t>JCOT Rub 3401 (Base) &lt; 414h NC TR1</t>
        </is>
      </c>
      <c r="B20" s="544">
        <f>'Tempo-Banco'!C59</f>
        <v/>
      </c>
      <c r="C20" s="388">
        <f>0.508-0.09</f>
        <v/>
      </c>
      <c r="D20" s="508">
        <f>B20*C20%</f>
        <v/>
      </c>
      <c r="H20" s="388" t="n"/>
      <c r="I20" s="388" t="n"/>
      <c r="J20" s="388" t="n"/>
      <c r="K20" s="388" t="n"/>
      <c r="L20" s="388" t="n"/>
      <c r="M20" s="388" t="n"/>
      <c r="N20" s="388" t="n"/>
    </row>
    <row r="21" ht="15" customHeight="1" s="389">
      <c r="A21" s="543" t="inlineStr">
        <is>
          <t>JCOT Rub 3403 (Base) &gt;414h NC TR1</t>
        </is>
      </c>
      <c r="B21" s="544">
        <f>'Tempo-Banco'!C61</f>
        <v/>
      </c>
      <c r="C21" s="388">
        <f>0.636-0.144</f>
        <v/>
      </c>
      <c r="D21" s="508">
        <f>B21*C21%</f>
        <v/>
      </c>
      <c r="H21" s="388" t="n"/>
      <c r="I21" s="388" t="n"/>
      <c r="J21" s="388" t="n"/>
      <c r="K21" s="388" t="n"/>
      <c r="L21" s="388" t="n"/>
      <c r="M21" s="388" t="n"/>
      <c r="N21" s="388" t="n"/>
    </row>
    <row r="22" ht="15" customHeight="1" s="389">
      <c r="A22" s="543" t="inlineStr">
        <is>
          <t>JCOT Rub 3402 (Base) &lt; 414h NC TR2</t>
        </is>
      </c>
      <c r="B22" s="544">
        <f>'Tempo-Banco'!C60</f>
        <v/>
      </c>
      <c r="C22" s="388">
        <f>0.438-0.09</f>
        <v/>
      </c>
      <c r="D22" s="508">
        <f>B22*C22%</f>
        <v/>
      </c>
      <c r="H22" s="388" t="n"/>
      <c r="I22" s="388" t="n"/>
      <c r="J22" s="388" t="n"/>
      <c r="K22" s="388" t="n"/>
      <c r="L22" s="388" t="n"/>
      <c r="M22" s="388" t="n"/>
      <c r="N22" s="388" t="n"/>
    </row>
    <row r="23" ht="15" customHeight="1" s="389">
      <c r="A23" s="543" t="inlineStr">
        <is>
          <t>JCOT Rub 3404 (Base) &gt;414h NC TR2</t>
        </is>
      </c>
      <c r="B23" s="544">
        <f>'Tempo-Banco'!C62</f>
        <v/>
      </c>
      <c r="C23" s="388">
        <f>0.541-0.133</f>
        <v/>
      </c>
      <c r="D23" s="508">
        <f>B23*C23%</f>
        <v/>
      </c>
      <c r="H23" s="388" t="n"/>
      <c r="I23" s="388" t="n"/>
      <c r="J23" s="388" t="n"/>
      <c r="K23" s="388" t="n"/>
      <c r="L23" s="388" t="n"/>
      <c r="M23" s="388" t="n"/>
      <c r="N23" s="388" t="n"/>
    </row>
    <row r="24" ht="15" customHeight="1" s="389">
      <c r="A24" s="403" t="inlineStr">
        <is>
          <t>Cadre</t>
        </is>
      </c>
      <c r="B24" s="545" t="n"/>
      <c r="H24" s="388" t="n"/>
      <c r="I24" s="388" t="n"/>
      <c r="J24" s="388" t="n"/>
      <c r="K24" s="388" t="n"/>
      <c r="L24" s="388" t="n"/>
      <c r="M24" s="388" t="n"/>
      <c r="N24" s="388" t="n"/>
    </row>
    <row r="25" ht="15" customHeight="1" s="389">
      <c r="A25" s="540" t="inlineStr">
        <is>
          <t>Ecart à Justifier</t>
        </is>
      </c>
      <c r="B25" s="541">
        <f>B4-(SUM(B20:B24))</f>
        <v/>
      </c>
      <c r="H25" s="388" t="n"/>
      <c r="I25" s="388" t="n"/>
      <c r="J25" s="388" t="n"/>
      <c r="K25" s="388" t="n"/>
      <c r="L25" s="388" t="n"/>
      <c r="M25" s="388" t="n"/>
      <c r="N25" s="388" t="n"/>
    </row>
    <row r="26" ht="15" customHeight="1" s="389">
      <c r="H26" s="388" t="n"/>
      <c r="I26" s="388" t="n"/>
      <c r="J26" s="388" t="n"/>
      <c r="K26" s="388" t="n"/>
      <c r="L26" s="388" t="n"/>
      <c r="M26" s="388" t="n"/>
      <c r="N26" s="388" t="n"/>
    </row>
    <row r="27" ht="15" customHeight="1" s="389">
      <c r="H27" s="388" t="n"/>
      <c r="I27" s="388" t="n"/>
      <c r="J27" s="388" t="n"/>
      <c r="K27" s="388" t="n"/>
      <c r="L27" s="388" t="n"/>
      <c r="M27" s="388" t="n"/>
      <c r="N27" s="388" t="n"/>
    </row>
    <row r="28" ht="15" customHeight="1" s="389">
      <c r="A28" s="393" t="inlineStr">
        <is>
          <t>Commentaire</t>
        </is>
      </c>
      <c r="B28" s="546" t="n"/>
      <c r="C28" s="409" t="n"/>
      <c r="D28" s="409" t="n"/>
      <c r="E28" s="409" t="n"/>
      <c r="F28" s="409" t="n"/>
      <c r="G28" s="410" t="n"/>
      <c r="H28" s="388" t="n"/>
      <c r="I28" s="388" t="n"/>
      <c r="J28" s="388" t="n"/>
      <c r="K28" s="388" t="n"/>
      <c r="L28" s="388" t="n"/>
      <c r="M28" s="388" t="n"/>
      <c r="N28" s="388" t="n"/>
    </row>
    <row r="29" ht="15" customHeight="1" s="389">
      <c r="H29" s="456" t="n"/>
      <c r="I29" s="456" t="n"/>
      <c r="J29" s="456" t="n"/>
    </row>
    <row r="30" ht="15" customHeight="1" s="389">
      <c r="H30" s="456" t="n"/>
      <c r="I30" s="456" t="n"/>
      <c r="J30" s="456" t="n"/>
    </row>
    <row r="31" ht="15" customHeight="1" s="389">
      <c r="H31" s="456" t="n"/>
      <c r="I31" s="456" t="n"/>
      <c r="J31" s="456" t="n"/>
    </row>
  </sheetData>
  <mergeCells count="12">
    <mergeCell ref="B28:G28"/>
    <mergeCell ref="H8:H9"/>
    <mergeCell ref="G8:G9"/>
    <mergeCell ref="A19:B19"/>
    <mergeCell ref="E13:E14"/>
    <mergeCell ref="G13:G14"/>
    <mergeCell ref="F2:F5"/>
    <mergeCell ref="E2:E5"/>
    <mergeCell ref="G2:G5"/>
    <mergeCell ref="A14:B14"/>
    <mergeCell ref="E17:G17"/>
    <mergeCell ref="I8:J9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U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Q7" activeCellId="0" sqref="Q7"/>
    </sheetView>
  </sheetViews>
  <sheetFormatPr baseColWidth="8" defaultColWidth="11.42578125" defaultRowHeight="15" zeroHeight="0" outlineLevelRow="0"/>
  <cols>
    <col width="12" customWidth="1" style="547" min="1" max="1"/>
    <col width="13" customWidth="1" style="548" min="2" max="2"/>
    <col width="9.859999999999999" customWidth="1" style="547" min="3" max="3"/>
    <col width="11.57" customWidth="1" style="548" min="4" max="4"/>
    <col width="8" customWidth="1" style="548" min="5" max="5"/>
    <col width="8.42" customWidth="1" style="547" min="6" max="6"/>
    <col width="7.71" customWidth="1" style="547" min="7" max="7"/>
    <col width="10.29" customWidth="1" style="547" min="8" max="8"/>
    <col width="10.57" customWidth="1" style="547" min="9" max="9"/>
    <col width="8" customWidth="1" style="547" min="10" max="10"/>
    <col width="7.71" customWidth="1" style="547" min="11" max="11"/>
    <col width="10" customWidth="1" style="547" min="12" max="12"/>
    <col width="7.71" customWidth="1" style="547" min="13" max="14"/>
    <col width="3.57" customWidth="1" style="547" min="15" max="15"/>
    <col width="40.14" customWidth="1" style="547" min="16" max="16"/>
    <col width="12.71" customWidth="1" style="547" min="17" max="17"/>
    <col width="11.43" customWidth="1" style="547" min="18" max="18"/>
    <col width="10.71" customWidth="1" style="547" min="19" max="19"/>
    <col width="11.43" customWidth="1" style="547" min="20" max="16384"/>
  </cols>
  <sheetData>
    <row r="1" ht="15" customHeight="1" s="389">
      <c r="A1" s="549" t="inlineStr">
        <is>
          <t xml:space="preserve">A imprimer </t>
        </is>
      </c>
      <c r="B1" s="410" t="n"/>
      <c r="C1" s="549" t="inlineStr">
        <is>
          <t>Chemin</t>
        </is>
      </c>
      <c r="D1" s="409" t="n"/>
      <c r="E1" s="410" t="n"/>
      <c r="F1" s="550" t="inlineStr">
        <is>
          <t xml:space="preserve">Sorti ? </t>
        </is>
      </c>
    </row>
    <row r="2" ht="15" customHeight="1" s="389">
      <c r="A2" s="551" t="inlineStr">
        <is>
          <t>Justif réduc générale</t>
        </is>
      </c>
      <c r="B2" s="410" t="n"/>
      <c r="C2" s="552" t="inlineStr">
        <is>
          <t>BANCO Mensuel -&gt; 10 (le 2ème)</t>
        </is>
      </c>
      <c r="D2" s="409" t="n"/>
      <c r="E2" s="410" t="n"/>
      <c r="F2" s="553" t="n"/>
    </row>
    <row r="3" ht="15" customHeight="1" s="389">
      <c r="A3" s="548" t="n"/>
      <c r="B3" s="547" t="n"/>
    </row>
    <row r="4" ht="15" customHeight="1" s="389">
      <c r="A4" s="554" t="inlineStr">
        <is>
          <t>SANS FDM</t>
        </is>
      </c>
      <c r="B4" s="409" t="n"/>
      <c r="C4" s="409" t="n"/>
      <c r="D4" s="409" t="n"/>
      <c r="E4" s="409" t="n"/>
      <c r="F4" s="409" t="n"/>
      <c r="G4" s="409" t="n"/>
      <c r="H4" s="409" t="n"/>
      <c r="I4" s="409" t="n"/>
      <c r="J4" s="409" t="n"/>
      <c r="K4" s="409" t="n"/>
      <c r="L4" s="409" t="n"/>
      <c r="M4" s="409" t="n"/>
      <c r="N4" s="410" t="n"/>
      <c r="P4" s="555" t="inlineStr">
        <is>
          <t>JUSTIF REDUC GENERALE Brut du mois</t>
        </is>
      </c>
      <c r="Q4" s="556" t="inlineStr">
        <is>
          <t>138 377,05</t>
        </is>
      </c>
      <c r="R4" s="557">
        <f>Q5-Q4</f>
        <v/>
      </c>
      <c r="S4" s="388" t="n"/>
    </row>
    <row r="5" ht="15.75" customHeight="1" s="389">
      <c r="A5" s="558" t="inlineStr">
        <is>
          <t>REDUCTION GENERALE URSSAF AVEC PROVISION (Théorique)</t>
        </is>
      </c>
      <c r="B5" s="409" t="n"/>
      <c r="C5" s="409" t="n"/>
      <c r="D5" s="409" t="n"/>
      <c r="E5" s="409" t="n"/>
      <c r="F5" s="409" t="n"/>
      <c r="G5" s="410" t="n"/>
      <c r="H5" s="559" t="inlineStr">
        <is>
          <t>REDUCTION GENERALE CHOMAGE AVEC PROVISION (Théorique)</t>
        </is>
      </c>
      <c r="I5" s="409" t="n"/>
      <c r="J5" s="409" t="n"/>
      <c r="K5" s="409" t="n"/>
      <c r="L5" s="409" t="n"/>
      <c r="M5" s="409" t="n"/>
      <c r="N5" s="410" t="n"/>
      <c r="P5" s="555">
        <f>'[2]Tempo-Banco'!F62</f>
        <v/>
      </c>
      <c r="Q5" s="560">
        <f>'Tempo-Banco'!C89</f>
        <v/>
      </c>
      <c r="R5" s="436" t="n"/>
    </row>
    <row r="6" ht="15.75" customHeight="1" s="389">
      <c r="A6" s="561" t="inlineStr">
        <is>
          <t>ras</t>
        </is>
      </c>
      <c r="B6" s="562" t="n"/>
      <c r="C6" s="563" t="n"/>
      <c r="D6" s="562" t="n"/>
      <c r="E6" s="562" t="n"/>
      <c r="F6" s="563" t="n"/>
      <c r="G6" s="564" t="inlineStr">
        <is>
          <t>Taux</t>
        </is>
      </c>
      <c r="H6" s="565" t="n"/>
      <c r="I6" s="548" t="n"/>
      <c r="K6" s="548" t="n"/>
      <c r="L6" s="548" t="n"/>
      <c r="N6" s="566" t="inlineStr">
        <is>
          <t>Taux</t>
        </is>
      </c>
      <c r="P6" s="567" t="inlineStr">
        <is>
          <t>JUSTIF REDUC GENERALE Heures du mois</t>
        </is>
      </c>
      <c r="Q6" s="556" t="n">
        <v>8295.34</v>
      </c>
      <c r="R6" s="568">
        <f>Q6-Q7</f>
        <v/>
      </c>
    </row>
    <row r="7" ht="15.75" customHeight="1" s="389">
      <c r="A7" s="561" t="n"/>
      <c r="B7" s="569">
        <f>0.2228/0.6</f>
        <v/>
      </c>
      <c r="C7" s="563" t="n"/>
      <c r="D7" s="562" t="n"/>
      <c r="E7" s="562" t="n"/>
      <c r="F7" s="563" t="n"/>
      <c r="G7" s="564" t="n"/>
      <c r="H7" s="565" t="n"/>
      <c r="I7" s="570">
        <f>0.0405/0.6</f>
        <v/>
      </c>
      <c r="K7" s="548" t="n"/>
      <c r="L7" s="548" t="n"/>
      <c r="N7" s="566" t="n"/>
      <c r="P7" s="567" t="inlineStr">
        <is>
          <t>JAL/RUB - Heures payés (addition des hrs)</t>
        </is>
      </c>
      <c r="Q7" s="571">
        <f>'Tempo-Banco'!G49</f>
        <v/>
      </c>
      <c r="R7" s="436" t="n"/>
    </row>
    <row r="8" ht="15.75" customHeight="1" s="389">
      <c r="A8" s="561" t="n"/>
      <c r="B8" s="562" t="n">
        <v>1.6</v>
      </c>
      <c r="C8" s="563">
        <f>B9*B10/B11</f>
        <v/>
      </c>
      <c r="D8" s="562">
        <f>B8*C8</f>
        <v/>
      </c>
      <c r="E8" s="562">
        <f>D8-1</f>
        <v/>
      </c>
      <c r="F8" s="563">
        <f>E8*1.1</f>
        <v/>
      </c>
      <c r="G8" s="572">
        <f>F8*B7</f>
        <v/>
      </c>
      <c r="H8" s="565" t="n"/>
      <c r="I8" s="548" t="n">
        <v>1.6</v>
      </c>
      <c r="J8" s="547">
        <f>I9*I10/I11</f>
        <v/>
      </c>
      <c r="K8" s="548">
        <f>I8*J8</f>
        <v/>
      </c>
      <c r="L8" s="548">
        <f>K8-1</f>
        <v/>
      </c>
      <c r="M8" s="547">
        <f>L8*1.1</f>
        <v/>
      </c>
      <c r="N8" s="573">
        <f>M8*I7</f>
        <v/>
      </c>
      <c r="P8" s="574" t="inlineStr">
        <is>
          <t>JUSTIF REDUC GENERALE Total Urssaf</t>
        </is>
      </c>
      <c r="Q8" s="546" t="n">
        <v>5413.1</v>
      </c>
      <c r="R8" s="557">
        <f>Q8-Q9</f>
        <v/>
      </c>
    </row>
    <row r="9" ht="15.75" customHeight="1" s="389">
      <c r="A9" s="561" t="inlineStr">
        <is>
          <t>Hrs trav</t>
        </is>
      </c>
      <c r="B9" s="575" t="n">
        <v>142.62</v>
      </c>
      <c r="C9" s="563" t="n"/>
      <c r="D9" s="562" t="n"/>
      <c r="E9" s="562" t="n"/>
      <c r="F9" s="563" t="n"/>
      <c r="G9" s="576" t="n"/>
      <c r="H9" s="565" t="inlineStr">
        <is>
          <t>Hrs trav</t>
        </is>
      </c>
      <c r="I9" s="577">
        <f>B9</f>
        <v/>
      </c>
      <c r="K9" s="548" t="n"/>
      <c r="L9" s="548" t="n"/>
      <c r="N9" s="578" t="n"/>
      <c r="P9" s="574" t="inlineStr">
        <is>
          <t>JAL/COT - Rubrique 3081</t>
        </is>
      </c>
      <c r="Q9" s="560" t="n">
        <v>5413.1</v>
      </c>
      <c r="R9" s="436" t="n"/>
      <c r="U9" s="461" t="n"/>
    </row>
    <row r="10" ht="15.75" customHeight="1" s="389">
      <c r="A10" s="561" t="inlineStr">
        <is>
          <t xml:space="preserve">Smic    hor </t>
        </is>
      </c>
      <c r="B10" s="562" t="n">
        <v>11.65</v>
      </c>
      <c r="C10" s="563" t="n"/>
      <c r="D10" s="562" t="n"/>
      <c r="E10" s="562" t="n"/>
      <c r="F10" s="563" t="n"/>
      <c r="G10" s="576" t="n"/>
      <c r="H10" s="565" t="inlineStr">
        <is>
          <t xml:space="preserve">Smic    hor </t>
        </is>
      </c>
      <c r="I10" s="548" t="n">
        <v>11.65</v>
      </c>
      <c r="K10" s="548" t="n"/>
      <c r="L10" s="548" t="n"/>
      <c r="N10" s="578" t="n"/>
      <c r="P10" s="579" t="inlineStr">
        <is>
          <t>JUSTIF REDUC GENERALE  Total Retraite</t>
        </is>
      </c>
      <c r="Q10" s="556" t="inlineStr">
        <is>
          <t>1 459,76</t>
        </is>
      </c>
      <c r="R10" s="557">
        <f>Q10-Q11</f>
        <v/>
      </c>
      <c r="S10" s="461" t="n"/>
      <c r="T10" s="461" t="n"/>
      <c r="U10" s="461" t="n"/>
    </row>
    <row r="11" ht="15.75" customHeight="1" s="389">
      <c r="A11" s="561" t="inlineStr">
        <is>
          <t>Brut</t>
        </is>
      </c>
      <c r="B11" s="562">
        <f>C11+D13</f>
        <v/>
      </c>
      <c r="C11" s="575" t="n">
        <v>2172</v>
      </c>
      <c r="D11" s="562">
        <f>C11*10/100</f>
        <v/>
      </c>
      <c r="E11" s="562" t="n"/>
      <c r="F11" s="563" t="n"/>
      <c r="G11" s="576" t="n"/>
      <c r="H11" s="565" t="inlineStr">
        <is>
          <t>Brut</t>
        </is>
      </c>
      <c r="I11" s="548">
        <f>J11+K13</f>
        <v/>
      </c>
      <c r="J11" s="577">
        <f>C11</f>
        <v/>
      </c>
      <c r="K11" s="548">
        <f>J11*10/100</f>
        <v/>
      </c>
      <c r="L11" s="548" t="n"/>
      <c r="N11" s="578" t="n"/>
      <c r="P11" s="579" t="inlineStr">
        <is>
          <t>JAL/COT - Rubrique 3208</t>
        </is>
      </c>
      <c r="Q11" s="580">
        <f>'Tempo-Banco'!C58</f>
        <v/>
      </c>
      <c r="R11" s="436" t="n"/>
    </row>
    <row r="12" ht="15.75" customHeight="1" s="389">
      <c r="A12" s="581" t="inlineStr">
        <is>
          <t>Réduction</t>
        </is>
      </c>
      <c r="B12" s="582">
        <f>C11*1.21*G8</f>
        <v/>
      </c>
      <c r="C12" s="563" t="inlineStr">
        <is>
          <t>ok ct 818415</t>
        </is>
      </c>
      <c r="D12" s="562">
        <f>(C11+D11)*10/100</f>
        <v/>
      </c>
      <c r="E12" s="562" t="n"/>
      <c r="F12" s="563" t="n"/>
      <c r="G12" s="576" t="n"/>
      <c r="H12" s="583" t="inlineStr">
        <is>
          <t>Réduction</t>
        </is>
      </c>
      <c r="I12" s="584">
        <f>J11*1.21*N8</f>
        <v/>
      </c>
      <c r="K12" s="548">
        <f>(J11+K11)*10/100</f>
        <v/>
      </c>
      <c r="L12" s="548" t="n"/>
      <c r="N12" s="578" t="n"/>
      <c r="P12" s="585" t="inlineStr">
        <is>
          <t>JUSTIF REDUC GENERALE  Total Pôle  Emploi</t>
        </is>
      </c>
      <c r="Q12" s="586" t="n">
        <v>984.87</v>
      </c>
      <c r="R12" s="557">
        <f>Q12-Q13</f>
        <v/>
      </c>
    </row>
    <row r="13" ht="15.75" customHeight="1" s="389">
      <c r="A13" s="587" t="n"/>
      <c r="B13" s="588" t="n"/>
      <c r="C13" s="589" t="n"/>
      <c r="D13" s="588">
        <f>SUM(D11:D12)</f>
        <v/>
      </c>
      <c r="E13" s="588" t="n"/>
      <c r="F13" s="589" t="n"/>
      <c r="G13" s="590" t="n"/>
      <c r="H13" s="591" t="n"/>
      <c r="I13" s="592" t="n"/>
      <c r="J13" s="593" t="n"/>
      <c r="K13" s="592">
        <f>SUM(K11:K12)</f>
        <v/>
      </c>
      <c r="L13" s="592" t="n"/>
      <c r="M13" s="593" t="n"/>
      <c r="N13" s="594" t="n"/>
      <c r="P13" s="585" t="inlineStr">
        <is>
          <t>JAL/COT - Rubrique 3101</t>
        </is>
      </c>
      <c r="Q13" s="580">
        <f>'Tempo-Banco'!C52</f>
        <v/>
      </c>
      <c r="R13" s="436" t="n"/>
    </row>
    <row r="14" ht="15.75" customHeight="1" s="389">
      <c r="A14" s="595" t="inlineStr">
        <is>
          <t>REDUCTION GENERALE RETRAITE AVEC PROVISION (Théorique)</t>
        </is>
      </c>
      <c r="B14" s="409" t="n"/>
      <c r="C14" s="409" t="n"/>
      <c r="D14" s="409" t="n"/>
      <c r="E14" s="409" t="n"/>
      <c r="F14" s="409" t="n"/>
      <c r="G14" s="410" t="n"/>
      <c r="H14" s="596" t="inlineStr">
        <is>
          <t>(T/0,6) x ((1,6 x18 473 € / rémunération annuelle brute -1)*1,1)</t>
        </is>
      </c>
      <c r="I14" s="430" t="n"/>
      <c r="J14" s="430" t="n"/>
      <c r="K14" s="430" t="n"/>
      <c r="L14" s="430" t="n"/>
      <c r="M14" s="430" t="n"/>
      <c r="O14" s="461" t="n"/>
      <c r="P14" s="461" t="n"/>
      <c r="Q14" s="461" t="n"/>
      <c r="R14" s="461" t="n"/>
      <c r="S14" s="461" t="n"/>
    </row>
    <row r="15" ht="15.75" customHeight="1" s="389">
      <c r="A15" s="565" t="n"/>
      <c r="G15" s="566" t="inlineStr">
        <is>
          <t>Taux</t>
        </is>
      </c>
      <c r="O15" s="461" t="n"/>
      <c r="R15" s="461" t="n"/>
      <c r="S15" s="461" t="n"/>
    </row>
    <row r="16" ht="15.75" customHeight="1" s="389">
      <c r="A16" s="565" t="n"/>
      <c r="B16" s="570">
        <f>0.0601/0.6</f>
        <v/>
      </c>
      <c r="G16" s="566" t="n"/>
      <c r="H16" s="597" t="inlineStr">
        <is>
          <t>TOTAL REDUCTION AVEC PROSIVSION</t>
        </is>
      </c>
      <c r="I16" s="409" t="n"/>
      <c r="J16" s="409" t="n"/>
      <c r="K16" s="410" t="n"/>
      <c r="L16" s="598">
        <f>B12+B21+I12</f>
        <v/>
      </c>
      <c r="M16" s="547" t="inlineStr">
        <is>
          <t>OK</t>
        </is>
      </c>
      <c r="O16" s="461" t="n"/>
      <c r="R16" s="461" t="n"/>
      <c r="S16" s="461" t="n"/>
    </row>
    <row r="17" ht="15.75" customHeight="1" s="389">
      <c r="A17" s="565" t="n"/>
      <c r="B17" s="548" t="n">
        <v>1.6</v>
      </c>
      <c r="C17" s="547">
        <f>B18*B19/B20</f>
        <v/>
      </c>
      <c r="D17" s="548">
        <f>B17*C17</f>
        <v/>
      </c>
      <c r="E17" s="548">
        <f>D17-1</f>
        <v/>
      </c>
      <c r="F17" s="547">
        <f>E17*1.1</f>
        <v/>
      </c>
      <c r="G17" s="573">
        <f>F17*B16</f>
        <v/>
      </c>
      <c r="I17" s="599" t="n"/>
      <c r="J17" s="599" t="n"/>
      <c r="K17" s="599" t="n"/>
      <c r="O17" s="461" t="n"/>
      <c r="R17" s="461" t="n"/>
      <c r="S17" s="461" t="n"/>
    </row>
    <row r="18" ht="15" customHeight="1" s="389">
      <c r="A18" s="565" t="inlineStr">
        <is>
          <t>Hrs trav</t>
        </is>
      </c>
      <c r="B18" s="577">
        <f>B9</f>
        <v/>
      </c>
      <c r="G18" s="578" t="n"/>
      <c r="I18" s="600" t="inlineStr">
        <is>
          <t>ok ct 818452</t>
        </is>
      </c>
    </row>
    <row r="19" ht="15.75" customHeight="1" s="389">
      <c r="A19" s="565" t="inlineStr">
        <is>
          <t xml:space="preserve">Smic    hor </t>
        </is>
      </c>
      <c r="B19" s="548" t="n">
        <v>11.65</v>
      </c>
      <c r="G19" s="578" t="n"/>
    </row>
    <row r="20" ht="15.75" customHeight="1" s="389">
      <c r="A20" s="565" t="inlineStr">
        <is>
          <t>Brut</t>
        </is>
      </c>
      <c r="B20" s="548">
        <f>C20+D22</f>
        <v/>
      </c>
      <c r="C20" s="577">
        <f>C11</f>
        <v/>
      </c>
      <c r="D20" s="548">
        <f>C20*10/100</f>
        <v/>
      </c>
      <c r="G20" s="578" t="n"/>
      <c r="M20" s="601" t="n"/>
      <c r="N20" s="601" t="n"/>
      <c r="P20" s="388" t="n"/>
    </row>
    <row r="21" ht="15" customHeight="1" s="389">
      <c r="A21" s="602" t="inlineStr">
        <is>
          <t>Réduction</t>
        </is>
      </c>
      <c r="B21" s="603">
        <f>C20*1.21*G17</f>
        <v/>
      </c>
      <c r="D21" s="548">
        <f>(C20+D20)*10/100</f>
        <v/>
      </c>
      <c r="G21" s="578" t="n"/>
      <c r="P21" s="388" t="n"/>
    </row>
    <row r="22" ht="15.75" customHeight="1" s="389">
      <c r="A22" s="591" t="n"/>
      <c r="B22" s="592" t="n"/>
      <c r="C22" s="593" t="n"/>
      <c r="D22" s="592">
        <f>SUM(D20:D21)</f>
        <v/>
      </c>
      <c r="E22" s="592" t="n"/>
      <c r="F22" s="593" t="n"/>
      <c r="G22" s="594" t="n"/>
      <c r="Q22" s="388" t="n"/>
    </row>
    <row r="23" ht="15.75" customHeight="1" s="389">
      <c r="A23" s="604" t="inlineStr">
        <is>
          <t>AVEC FDM</t>
        </is>
      </c>
      <c r="B23" s="409" t="n"/>
      <c r="C23" s="409" t="n"/>
      <c r="D23" s="409" t="n"/>
      <c r="E23" s="409" t="n"/>
      <c r="F23" s="409" t="n"/>
      <c r="G23" s="409" t="n"/>
      <c r="H23" s="409" t="n"/>
      <c r="I23" s="409" t="n"/>
      <c r="J23" s="409" t="n"/>
      <c r="K23" s="409" t="n"/>
      <c r="L23" s="409" t="n"/>
      <c r="M23" s="409" t="n"/>
      <c r="N23" s="410" t="n"/>
      <c r="O23" s="388" t="n"/>
      <c r="Q23" s="388" t="n"/>
    </row>
    <row r="24" ht="15.75" customHeight="1" s="389">
      <c r="A24" s="558" t="inlineStr">
        <is>
          <t>REDUCTION GENERALE URSSAF SANS PROVISION (Réelle)</t>
        </is>
      </c>
      <c r="B24" s="409" t="n"/>
      <c r="C24" s="409" t="n"/>
      <c r="D24" s="409" t="n"/>
      <c r="E24" s="409" t="n"/>
      <c r="F24" s="409" t="n"/>
      <c r="G24" s="410" t="n"/>
      <c r="H24" s="559" t="inlineStr">
        <is>
          <t>REDUCTION GENERALE CHOMAGE SANS PROVISION (Réelle)</t>
        </is>
      </c>
      <c r="I24" s="409" t="n"/>
      <c r="J24" s="409" t="n"/>
      <c r="K24" s="409" t="n"/>
      <c r="L24" s="409" t="n"/>
      <c r="M24" s="409" t="n"/>
      <c r="N24" s="410" t="n"/>
      <c r="O24" s="388" t="n"/>
      <c r="Q24" s="388" t="n"/>
    </row>
    <row r="25" ht="15" customHeight="1" s="389">
      <c r="A25" s="561" t="inlineStr">
        <is>
          <t>Baha</t>
        </is>
      </c>
      <c r="B25" s="562" t="n"/>
      <c r="C25" s="563" t="n"/>
      <c r="D25" s="562" t="n"/>
      <c r="E25" s="562" t="n"/>
      <c r="F25" s="563" t="n"/>
      <c r="G25" s="564" t="inlineStr">
        <is>
          <t>Taux</t>
        </is>
      </c>
      <c r="H25" s="565" t="n"/>
      <c r="I25" s="548" t="n"/>
      <c r="K25" s="548" t="n"/>
      <c r="L25" s="548" t="n"/>
      <c r="N25" s="566" t="inlineStr">
        <is>
          <t>Taux</t>
        </is>
      </c>
      <c r="R25" s="388" t="n"/>
      <c r="S25" s="388" t="n"/>
      <c r="T25" s="388" t="n"/>
      <c r="U25" s="388" t="n"/>
    </row>
    <row r="26" ht="15" customHeight="1" s="389">
      <c r="A26" s="561" t="n"/>
      <c r="B26" s="569">
        <f>0.2228/0.6</f>
        <v/>
      </c>
      <c r="C26" s="563" t="n"/>
      <c r="D26" s="562" t="n"/>
      <c r="E26" s="562" t="n"/>
      <c r="F26" s="563" t="n"/>
      <c r="G26" s="564" t="n"/>
      <c r="H26" s="565" t="n"/>
      <c r="I26" s="570">
        <f>0.0405/0.6</f>
        <v/>
      </c>
      <c r="K26" s="548" t="n"/>
      <c r="L26" s="548" t="n"/>
      <c r="N26" s="566" t="n"/>
      <c r="R26" s="388" t="n"/>
      <c r="S26" s="388" t="n"/>
      <c r="T26" s="388" t="n"/>
      <c r="U26" s="388" t="n"/>
    </row>
    <row r="27" ht="15" customHeight="1" s="389">
      <c r="A27" s="561" t="n"/>
      <c r="B27" s="562" t="n">
        <v>1.6</v>
      </c>
      <c r="C27" s="563">
        <f>B28*B29/B30</f>
        <v/>
      </c>
      <c r="D27" s="562">
        <f>C27*B27</f>
        <v/>
      </c>
      <c r="E27" s="562">
        <f>D27-1</f>
        <v/>
      </c>
      <c r="F27" s="563">
        <f>E27*1.1</f>
        <v/>
      </c>
      <c r="G27" s="572">
        <f>F27*B26</f>
        <v/>
      </c>
      <c r="H27" s="565" t="n"/>
      <c r="I27" s="548" t="n">
        <v>1.6</v>
      </c>
      <c r="J27" s="547">
        <f>I28*I29/I30</f>
        <v/>
      </c>
      <c r="K27" s="548">
        <f>J27*I27</f>
        <v/>
      </c>
      <c r="L27" s="548">
        <f>K27-1</f>
        <v/>
      </c>
      <c r="M27" s="547">
        <f>L27*1.1</f>
        <v/>
      </c>
      <c r="N27" s="573">
        <f>M27*I26</f>
        <v/>
      </c>
      <c r="R27" s="388" t="n"/>
      <c r="S27" s="388" t="n"/>
      <c r="T27" s="388" t="n"/>
      <c r="U27" s="388" t="n"/>
    </row>
    <row r="28" ht="15" customHeight="1" s="389">
      <c r="A28" s="561" t="inlineStr">
        <is>
          <t>Hrs trav</t>
        </is>
      </c>
      <c r="B28" s="575" t="n">
        <v>105</v>
      </c>
      <c r="C28" s="563" t="n"/>
      <c r="D28" s="562" t="n"/>
      <c r="E28" s="562" t="n"/>
      <c r="F28" s="563" t="n"/>
      <c r="G28" s="576" t="n"/>
      <c r="H28" s="565" t="inlineStr">
        <is>
          <t>Hrs trav</t>
        </is>
      </c>
      <c r="I28" s="577">
        <f>B28</f>
        <v/>
      </c>
      <c r="K28" s="548" t="n"/>
      <c r="L28" s="548" t="n"/>
      <c r="N28" s="578" t="n"/>
    </row>
    <row r="29" ht="15" customHeight="1" s="389">
      <c r="A29" s="561" t="n"/>
      <c r="B29" s="562" t="n">
        <v>11.65</v>
      </c>
      <c r="C29" s="563" t="n"/>
      <c r="D29" s="562" t="n"/>
      <c r="E29" s="562" t="n"/>
      <c r="F29" s="563" t="n"/>
      <c r="G29" s="576" t="n"/>
      <c r="H29" s="565" t="n"/>
      <c r="I29" s="562" t="n">
        <v>11.65</v>
      </c>
      <c r="K29" s="548" t="n"/>
      <c r="L29" s="548" t="n"/>
      <c r="N29" s="578" t="n"/>
    </row>
    <row r="30" ht="15" customHeight="1" s="389">
      <c r="A30" s="561" t="inlineStr">
        <is>
          <t>Brut</t>
        </is>
      </c>
      <c r="B30" s="575" t="n">
        <v>1569.61</v>
      </c>
      <c r="C30" s="563" t="n"/>
      <c r="D30" s="562" t="n"/>
      <c r="E30" s="562" t="n"/>
      <c r="F30" s="563" t="n"/>
      <c r="G30" s="576" t="n"/>
      <c r="H30" s="565" t="inlineStr">
        <is>
          <t>Brut</t>
        </is>
      </c>
      <c r="I30" s="577">
        <f>B30</f>
        <v/>
      </c>
      <c r="K30" s="548" t="n"/>
      <c r="L30" s="548" t="n"/>
      <c r="N30" s="578" t="n"/>
    </row>
    <row r="31" ht="15" customHeight="1" s="389">
      <c r="A31" s="581" t="inlineStr">
        <is>
          <t>Réduction</t>
        </is>
      </c>
      <c r="B31" s="582">
        <f>B30*G27</f>
        <v/>
      </c>
      <c r="C31" s="563" t="n"/>
      <c r="D31" s="562" t="n"/>
      <c r="E31" s="562" t="n"/>
      <c r="F31" s="563" t="n"/>
      <c r="G31" s="576" t="n"/>
      <c r="H31" s="583" t="inlineStr">
        <is>
          <t>Réduction</t>
        </is>
      </c>
      <c r="I31" s="584">
        <f>I30*N27</f>
        <v/>
      </c>
      <c r="J31" s="563" t="n"/>
      <c r="K31" s="548" t="n"/>
      <c r="L31" s="548" t="n"/>
      <c r="N31" s="578" t="n"/>
    </row>
    <row r="32" ht="15" customHeight="1" s="389">
      <c r="A32" s="591" t="n"/>
      <c r="B32" s="592" t="n"/>
      <c r="C32" s="592" t="n"/>
      <c r="D32" s="592" t="n"/>
      <c r="E32" s="592" t="n"/>
      <c r="F32" s="593" t="n"/>
      <c r="G32" s="594" t="n"/>
      <c r="H32" s="591" t="n"/>
      <c r="I32" s="592" t="n"/>
      <c r="J32" s="592" t="n"/>
      <c r="K32" s="592" t="n"/>
      <c r="L32" s="592" t="n"/>
      <c r="M32" s="593" t="n"/>
      <c r="N32" s="594" t="n"/>
    </row>
    <row r="33" ht="15" customHeight="1" s="389">
      <c r="A33" s="595" t="inlineStr">
        <is>
          <t>REDUCTION GENERALE RETRAITE SANS PROVISION (Réelle)</t>
        </is>
      </c>
      <c r="B33" s="409" t="n"/>
      <c r="C33" s="409" t="n"/>
      <c r="D33" s="409" t="n"/>
      <c r="E33" s="409" t="n"/>
      <c r="F33" s="409" t="n"/>
      <c r="G33" s="410" t="n"/>
      <c r="H33" s="596" t="inlineStr">
        <is>
          <t>(T/0,6) x ((1,6 x18 473 € / rémunération annuelle brute -1)*1,1)</t>
        </is>
      </c>
      <c r="I33" s="430" t="n"/>
      <c r="J33" s="430" t="n"/>
      <c r="K33" s="430" t="n"/>
      <c r="L33" s="430" t="n"/>
      <c r="M33" s="430" t="n"/>
    </row>
    <row r="34" ht="15" customHeight="1" s="389">
      <c r="A34" s="565" t="n"/>
      <c r="G34" s="566" t="inlineStr">
        <is>
          <t>Taux</t>
        </is>
      </c>
      <c r="M34" s="563" t="n"/>
    </row>
    <row r="35" ht="15" customHeight="1" s="389">
      <c r="A35" s="565" t="n"/>
      <c r="B35" s="570">
        <f>0.0601/0.6</f>
        <v/>
      </c>
      <c r="G35" s="566" t="n"/>
      <c r="H35" s="605" t="inlineStr">
        <is>
          <t>TOTAL REDUCTION SANS PROVISION</t>
        </is>
      </c>
      <c r="I35" s="409" t="n"/>
      <c r="J35" s="409" t="n"/>
      <c r="K35" s="410" t="n"/>
      <c r="L35" s="606">
        <f>B31+B40+I31</f>
        <v/>
      </c>
    </row>
    <row r="36" ht="15" customHeight="1" s="389">
      <c r="A36" s="565" t="n"/>
      <c r="B36" s="548" t="n">
        <v>1.6</v>
      </c>
      <c r="C36" s="547">
        <f>B37*B38/B39</f>
        <v/>
      </c>
      <c r="D36" s="548">
        <f>C36*B36</f>
        <v/>
      </c>
      <c r="E36" s="548">
        <f>D36-1</f>
        <v/>
      </c>
      <c r="F36" s="547">
        <f>E36*1.1</f>
        <v/>
      </c>
      <c r="G36" s="573">
        <f>F36*B35</f>
        <v/>
      </c>
    </row>
    <row r="37" ht="15" customHeight="1" s="389">
      <c r="A37" s="565" t="inlineStr">
        <is>
          <t>Hrs trav</t>
        </is>
      </c>
      <c r="B37" s="577">
        <f>B28</f>
        <v/>
      </c>
      <c r="G37" s="578" t="n"/>
      <c r="I37" s="600" t="inlineStr">
        <is>
          <t>ok ct 818612</t>
        </is>
      </c>
    </row>
    <row r="38" ht="15" customHeight="1" s="389">
      <c r="A38" s="565" t="n"/>
      <c r="B38" s="562" t="n">
        <v>11.65</v>
      </c>
      <c r="G38" s="578" t="n"/>
    </row>
    <row r="39" ht="15" customHeight="1" s="389">
      <c r="A39" s="565" t="inlineStr">
        <is>
          <t>Brut</t>
        </is>
      </c>
      <c r="B39" s="577">
        <f>B30</f>
        <v/>
      </c>
      <c r="G39" s="578" t="n"/>
    </row>
    <row r="40" ht="15" customHeight="1" s="389">
      <c r="A40" s="602" t="inlineStr">
        <is>
          <t>Réduction</t>
        </is>
      </c>
      <c r="B40" s="603">
        <f>B39*G36</f>
        <v/>
      </c>
      <c r="G40" s="578" t="n"/>
    </row>
    <row r="41" ht="15" customHeight="1" s="389">
      <c r="A41" s="591" t="n"/>
      <c r="B41" s="592" t="n"/>
      <c r="C41" s="592" t="n"/>
      <c r="D41" s="592" t="n"/>
      <c r="E41" s="592" t="n"/>
      <c r="F41" s="593" t="n"/>
      <c r="G41" s="594" t="n"/>
    </row>
    <row r="42" ht="15" customHeight="1" s="389">
      <c r="I42" s="388" t="n"/>
      <c r="J42" s="388" t="n"/>
      <c r="K42" s="388" t="n"/>
      <c r="L42" s="388" t="n"/>
      <c r="M42" s="388" t="n"/>
      <c r="N42" s="388" t="n"/>
    </row>
  </sheetData>
  <mergeCells count="23">
    <mergeCell ref="C1:E1"/>
    <mergeCell ref="A14:G14"/>
    <mergeCell ref="R4:R5"/>
    <mergeCell ref="A1:B1"/>
    <mergeCell ref="R6:R7"/>
    <mergeCell ref="H24:N24"/>
    <mergeCell ref="C2:E2"/>
    <mergeCell ref="H5:N5"/>
    <mergeCell ref="R12:R13"/>
    <mergeCell ref="H35:K35"/>
    <mergeCell ref="A24:G24"/>
    <mergeCell ref="I18:L20"/>
    <mergeCell ref="A2:B2"/>
    <mergeCell ref="H33:M33"/>
    <mergeCell ref="H14:M14"/>
    <mergeCell ref="A23:N23"/>
    <mergeCell ref="A4:N4"/>
    <mergeCell ref="R8:R9"/>
    <mergeCell ref="H16:K16"/>
    <mergeCell ref="I37:L39"/>
    <mergeCell ref="A33:G33"/>
    <mergeCell ref="R10:R11"/>
    <mergeCell ref="A5:G5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0" showOutlineSymbols="1" defaultGridColor="1" view="normal" topLeftCell="A7" colorId="64" zoomScale="100" zoomScaleNormal="100" zoomScalePageLayoutView="100" workbookViewId="0">
      <selection pane="topLeft" activeCell="B30" activeCellId="0" sqref="B30"/>
    </sheetView>
  </sheetViews>
  <sheetFormatPr baseColWidth="8" defaultColWidth="10.54296875" defaultRowHeight="15" zeroHeight="0" outlineLevelRow="0"/>
  <cols>
    <col width="41.29" customWidth="1" style="388" min="1" max="1"/>
    <col width="30.71" customWidth="1" style="388" min="2" max="2"/>
    <col width="19.42" customWidth="1" style="388" min="3" max="3"/>
    <col width="42" customWidth="1" style="388" min="4" max="4"/>
  </cols>
  <sheetData>
    <row r="1" hidden="1" ht="15" customHeight="1" s="389">
      <c r="A1" s="549" t="inlineStr">
        <is>
          <t xml:space="preserve">A imprimer </t>
        </is>
      </c>
      <c r="B1" s="549" t="inlineStr">
        <is>
          <t>Chemin</t>
        </is>
      </c>
      <c r="C1" s="607" t="inlineStr">
        <is>
          <t xml:space="preserve">Sorti ? </t>
        </is>
      </c>
      <c r="D1" s="608" t="n"/>
      <c r="E1" s="609" t="n"/>
    </row>
    <row r="2" hidden="1" ht="12.75" customHeight="1" s="389">
      <c r="A2" s="553" t="inlineStr">
        <is>
          <t>Justif allocations familiales</t>
        </is>
      </c>
      <c r="B2" s="553" t="inlineStr">
        <is>
          <t>BANCO Mensuel -&gt; 10 (le 2ème)</t>
        </is>
      </c>
      <c r="C2" s="610" t="inlineStr">
        <is>
          <t>ok</t>
        </is>
      </c>
      <c r="D2" s="608" t="n"/>
      <c r="E2" s="609" t="n"/>
    </row>
    <row r="3" hidden="1" ht="12.75" customHeight="1" s="389">
      <c r="A3" s="553" t="inlineStr">
        <is>
          <t>Justif CET</t>
        </is>
      </c>
      <c r="B3" s="553" t="inlineStr">
        <is>
          <t>BANCO Mensuel -&gt; 10 (le 2ème)</t>
        </is>
      </c>
      <c r="C3" s="610" t="inlineStr">
        <is>
          <t>ok</t>
        </is>
      </c>
      <c r="D3" s="608" t="n"/>
      <c r="E3" s="609" t="n"/>
    </row>
    <row r="4" hidden="1" ht="12.75" customHeight="1" s="389">
      <c r="A4" s="553" t="inlineStr">
        <is>
          <t>Justif maladie</t>
        </is>
      </c>
      <c r="B4" s="553" t="inlineStr">
        <is>
          <t>BANCO Mensuel -&gt; 10 (le 2ème)</t>
        </is>
      </c>
      <c r="C4" s="610" t="inlineStr">
        <is>
          <t>ok</t>
        </is>
      </c>
      <c r="D4" s="608" t="n"/>
      <c r="E4" s="609" t="n"/>
    </row>
    <row r="5" hidden="1" ht="12.75" customHeight="1" s="389">
      <c r="A5" s="611" t="inlineStr">
        <is>
          <t>Justif TEPA</t>
        </is>
      </c>
      <c r="B5" s="553" t="inlineStr">
        <is>
          <t>BANCO Mensuel -&gt; 10 (le 2ème)</t>
        </is>
      </c>
      <c r="C5" s="612" t="inlineStr">
        <is>
          <t>ras</t>
        </is>
      </c>
      <c r="D5" s="565" t="n"/>
      <c r="E5" s="547" t="n"/>
    </row>
    <row r="6" hidden="1" ht="15" customHeight="1" s="389"/>
    <row r="7"/>
    <row r="8" ht="15" customHeight="1" s="389">
      <c r="A8" s="613" t="inlineStr">
        <is>
          <t>ALLOCATIONS FAMILIALES</t>
        </is>
      </c>
      <c r="B8" s="410" t="n"/>
      <c r="D8" s="614" t="inlineStr">
        <is>
          <t>CET</t>
        </is>
      </c>
      <c r="E8" s="410" t="n"/>
    </row>
    <row r="9" ht="15" customHeight="1" s="389">
      <c r="A9" s="555" t="inlineStr">
        <is>
          <t>JUSTIF AF ALLOCATION - Brut du mois</t>
        </is>
      </c>
      <c r="B9" s="615" t="inlineStr">
        <is>
          <t>138 377,05</t>
        </is>
      </c>
      <c r="D9" s="616" t="inlineStr">
        <is>
          <t>JUSTIF CET - Total général brut abbatu cumulé</t>
        </is>
      </c>
      <c r="E9" s="617" t="inlineStr">
        <is>
          <t>138 377,05</t>
        </is>
      </c>
    </row>
    <row r="10" ht="15" customHeight="1" s="389">
      <c r="A10" s="555">
        <f>'Tempo-Banco'!F69</f>
        <v/>
      </c>
      <c r="B10" s="618">
        <f>'Tempo-Banco'!C89</f>
        <v/>
      </c>
      <c r="D10" s="616" t="inlineStr">
        <is>
          <t>JAL/COT - Rubrique 3201 + 3202</t>
        </is>
      </c>
      <c r="E10" s="560">
        <f>'Tempo-Banco'!C56+'Tempo-Banco'!C57</f>
        <v/>
      </c>
    </row>
    <row r="11" ht="15" customHeight="1" s="389">
      <c r="A11" s="555" t="inlineStr">
        <is>
          <t>JUSTIFICATIF AF - Heures du mois</t>
        </is>
      </c>
      <c r="B11" s="619" t="n">
        <v>8295.34</v>
      </c>
      <c r="C11" s="508">
        <f>B12-B11</f>
        <v/>
      </c>
      <c r="D11" s="461" t="n"/>
      <c r="E11" s="461" t="n"/>
    </row>
    <row r="12" ht="15" customHeight="1" s="389">
      <c r="A12" s="555">
        <f>'Tempo-Banco'!F49</f>
        <v/>
      </c>
      <c r="B12" s="560">
        <f>'Tempo-Banco'!G49</f>
        <v/>
      </c>
      <c r="C12" s="547" t="n"/>
      <c r="D12" s="620" t="inlineStr">
        <is>
          <t>MALADIE</t>
        </is>
      </c>
      <c r="E12" s="410" t="n"/>
    </row>
    <row r="13" ht="19.5" customHeight="1" s="389">
      <c r="A13" s="555" t="inlineStr">
        <is>
          <t>JUSTIFICATIF AF - Total général base minorée</t>
        </is>
      </c>
      <c r="B13" s="619" t="inlineStr">
        <is>
          <t>138 377,05</t>
        </is>
      </c>
      <c r="D13" s="567" t="inlineStr">
        <is>
          <t>JUSTIF MALADIE -  Base de calcul de la maladie</t>
        </is>
      </c>
      <c r="E13" s="621" t="n">
        <v>346.08</v>
      </c>
      <c r="F13" s="622" t="n">
        <v>0.06</v>
      </c>
      <c r="G13" s="388">
        <f>E13*F13</f>
        <v/>
      </c>
      <c r="H13" s="388" t="inlineStr">
        <is>
          <t>ok</t>
        </is>
      </c>
    </row>
    <row r="14" ht="15" customHeight="1" s="389">
      <c r="A14" s="555" t="inlineStr">
        <is>
          <t>JAL/COT - Rubrique 3005</t>
        </is>
      </c>
      <c r="B14" s="560">
        <f>'Tempo-Banco'!C43-B16</f>
        <v/>
      </c>
      <c r="C14" s="456" t="n"/>
      <c r="D14" s="567" t="inlineStr">
        <is>
          <t>JAL/COT - Rubrique  3007</t>
        </is>
      </c>
      <c r="E14" s="560">
        <f>'Tempo-Banco'!C45</f>
        <v/>
      </c>
    </row>
    <row r="15" ht="15" customHeight="1" s="389">
      <c r="A15" s="623" t="inlineStr">
        <is>
          <t>JUSTIFICATIF AF - Total général base minorée</t>
        </is>
      </c>
      <c r="B15" s="619" t="n">
        <v>0</v>
      </c>
      <c r="C15" s="388" t="inlineStr">
        <is>
          <t>pas de base minorée</t>
        </is>
      </c>
    </row>
    <row r="16" ht="15" customHeight="1" s="389">
      <c r="A16" s="623" t="inlineStr">
        <is>
          <t>JAL/COT - Rubrique 3006</t>
        </is>
      </c>
      <c r="B16" s="560">
        <f>'Tempo-Banco'!C44</f>
        <v/>
      </c>
    </row>
  </sheetData>
  <mergeCells count="3">
    <mergeCell ref="D8:E8"/>
    <mergeCell ref="A8:B8"/>
    <mergeCell ref="D12:E12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3" activeCellId="0" sqref="B23"/>
    </sheetView>
  </sheetViews>
  <sheetFormatPr baseColWidth="8" defaultColWidth="10.54296875" defaultRowHeight="15" zeroHeight="0" outlineLevelRow="0"/>
  <cols>
    <col width="38.29" customWidth="1" style="388" min="1" max="1"/>
    <col width="28.29" customWidth="1" style="388" min="2" max="2"/>
    <col width="21.29" customWidth="1" style="388" min="3" max="5"/>
    <col width="12.86" customWidth="1" style="388" min="8" max="8"/>
  </cols>
  <sheetData>
    <row r="1" ht="15" customHeight="1" s="389">
      <c r="A1" s="549" t="inlineStr">
        <is>
          <t xml:space="preserve">A imprimer </t>
        </is>
      </c>
      <c r="B1" s="549" t="inlineStr">
        <is>
          <t>Chemin</t>
        </is>
      </c>
      <c r="C1" s="549" t="inlineStr">
        <is>
          <t xml:space="preserve">Sorti ? </t>
        </is>
      </c>
    </row>
    <row r="2" ht="15" customHeight="1" s="389">
      <c r="A2" s="624" t="inlineStr">
        <is>
          <t>Transport</t>
        </is>
      </c>
      <c r="B2" s="625" t="inlineStr">
        <is>
          <t>Banco Mensuel -&gt; 11bis 2020</t>
        </is>
      </c>
      <c r="C2" s="624" t="inlineStr">
        <is>
          <t>ok</t>
        </is>
      </c>
    </row>
    <row r="3"/>
    <row r="4" ht="15" customHeight="1" s="389">
      <c r="A4" s="614" t="inlineStr">
        <is>
          <t>VERSEMENT MOBILITE</t>
        </is>
      </c>
      <c r="B4" s="410" t="n"/>
    </row>
    <row r="5" ht="15" customHeight="1" s="389">
      <c r="A5" s="616" t="inlineStr">
        <is>
          <t>JUSTIF TRANSPORT - Répartition par zone</t>
        </is>
      </c>
      <c r="B5" s="626" t="n">
        <v>722.28</v>
      </c>
      <c r="C5" s="438" t="n"/>
    </row>
    <row r="6" ht="15" customHeight="1" s="389">
      <c r="A6" s="616" t="inlineStr">
        <is>
          <t>JAL/COT - Montant Rubrique 3050</t>
        </is>
      </c>
      <c r="B6" s="627">
        <f>'Tempo-Banco'!C47</f>
        <v/>
      </c>
    </row>
    <row r="7" ht="15" customHeight="1" s="389">
      <c r="A7" s="616" t="inlineStr">
        <is>
          <t>DSN Onglet 1</t>
        </is>
      </c>
      <c r="B7" s="626" t="n">
        <v>722.28</v>
      </c>
    </row>
    <row r="8"/>
    <row r="9" ht="15" customHeight="1" s="389">
      <c r="A9" s="628" t="n"/>
      <c r="B9" s="629" t="n"/>
      <c r="C9" s="628" t="n"/>
      <c r="D9" s="630" t="n"/>
      <c r="E9" s="631" t="n"/>
      <c r="F9" s="630" t="n"/>
      <c r="G9" s="628" t="n"/>
      <c r="H9" s="630" t="n"/>
      <c r="I9" s="632" t="n"/>
      <c r="J9" s="630" t="n"/>
      <c r="K9" s="631" t="n"/>
      <c r="L9" s="630" t="n"/>
      <c r="M9" s="630" t="n"/>
      <c r="N9" s="630" t="n"/>
    </row>
  </sheetData>
  <mergeCells count="1">
    <mergeCell ref="A4:B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A4" colorId="64" zoomScale="100" zoomScaleNormal="100" zoomScalePageLayoutView="100" workbookViewId="0">
      <selection pane="topLeft" activeCell="A18" activeCellId="0" sqref="A18"/>
    </sheetView>
  </sheetViews>
  <sheetFormatPr baseColWidth="8" defaultColWidth="10.54296875" defaultRowHeight="15" zeroHeight="0" outlineLevelRow="0"/>
  <cols>
    <col width="12.42" customWidth="1" style="388" min="1" max="1"/>
    <col width="23" customWidth="1" style="388" min="2" max="2"/>
    <col width="10.71" customWidth="1" style="388" min="3" max="3"/>
    <col width="10.29" customWidth="1" style="388" min="4" max="4"/>
    <col width="11.71" customWidth="1" style="388" min="5" max="5"/>
    <col width="7.42" customWidth="1" style="388" min="6" max="6"/>
    <col width="51.71" customWidth="1" style="388" min="7" max="7"/>
    <col width="9.57" customWidth="1" style="388" min="9" max="9"/>
    <col width="30.29" customWidth="1" style="388" min="10" max="10"/>
    <col width="35.71" customWidth="1" style="388" min="13" max="13"/>
  </cols>
  <sheetData>
    <row r="1" hidden="1" ht="15" customHeight="1" s="389">
      <c r="A1" s="549" t="inlineStr">
        <is>
          <t xml:space="preserve">A imprimer </t>
        </is>
      </c>
      <c r="B1" s="633" t="inlineStr">
        <is>
          <t>Chemin</t>
        </is>
      </c>
      <c r="C1" s="434" t="n"/>
      <c r="D1" s="434" t="n"/>
      <c r="E1" s="434" t="n"/>
      <c r="F1" s="434" t="n"/>
      <c r="G1" s="434" t="n"/>
      <c r="H1" s="549" t="inlineStr">
        <is>
          <t xml:space="preserve">Sorti ? </t>
        </is>
      </c>
    </row>
    <row r="2" hidden="1" ht="15" customHeight="1" s="389">
      <c r="A2" s="625" t="inlineStr">
        <is>
          <t>PAS</t>
        </is>
      </c>
      <c r="B2" s="634" t="inlineStr">
        <is>
          <t xml:space="preserve">BANCO Edition -&gt; Situation salarié PAS -&gt; Sélectionner historique des taux et prélèvements </t>
        </is>
      </c>
      <c r="C2" s="409" t="n"/>
      <c r="D2" s="409" t="n"/>
      <c r="E2" s="409" t="n"/>
      <c r="F2" s="409" t="n"/>
      <c r="G2" s="410" t="n"/>
      <c r="H2" s="635" t="inlineStr">
        <is>
          <t>ok</t>
        </is>
      </c>
      <c r="I2" s="636" t="inlineStr">
        <is>
          <t>EXTRACTION</t>
        </is>
      </c>
    </row>
    <row r="3" hidden="1" ht="15" customHeight="1" s="389"/>
    <row r="4" ht="15" customHeight="1" s="389">
      <c r="A4" s="637" t="inlineStr">
        <is>
          <t>BULLETIN DE SALAIRE</t>
        </is>
      </c>
      <c r="B4" s="410" t="n"/>
      <c r="D4" s="637" t="inlineStr">
        <is>
          <t>HISTORIQUE PAS</t>
        </is>
      </c>
      <c r="E4" s="410" t="n"/>
      <c r="G4" s="638" t="inlineStr">
        <is>
          <t>VERIFICATION CALCUL</t>
        </is>
      </c>
      <c r="H4" s="410" t="n"/>
      <c r="J4" s="639" t="inlineStr">
        <is>
          <t>JAL/RUB - Rubrique 5110</t>
        </is>
      </c>
      <c r="K4" s="560">
        <f>'Tempo-Banco'!C98</f>
        <v/>
      </c>
    </row>
    <row r="5" ht="15" customHeight="1" s="389">
      <c r="A5" s="393" t="inlineStr">
        <is>
          <t xml:space="preserve">BASE </t>
        </is>
      </c>
      <c r="B5" s="617" t="n">
        <v>871.46</v>
      </c>
      <c r="D5" s="393" t="inlineStr">
        <is>
          <t xml:space="preserve">BASE </t>
        </is>
      </c>
      <c r="E5" s="617" t="n">
        <v>871.46</v>
      </c>
      <c r="G5" s="640" t="inlineStr">
        <is>
          <t>BASE (fiche de paie clarifiée)</t>
        </is>
      </c>
      <c r="H5" s="410" t="n"/>
      <c r="J5" s="639" t="inlineStr">
        <is>
          <t>HISTORIQUE PAS - Montant Total</t>
        </is>
      </c>
      <c r="K5" s="641" t="n">
        <v>378.78</v>
      </c>
    </row>
    <row r="6" ht="15" customHeight="1" s="389">
      <c r="A6" s="393" t="inlineStr">
        <is>
          <t xml:space="preserve">TAUX </t>
        </is>
      </c>
      <c r="B6" s="642" t="n">
        <v>0.6</v>
      </c>
      <c r="D6" s="393" t="inlineStr">
        <is>
          <t xml:space="preserve">TAUX </t>
        </is>
      </c>
      <c r="E6" s="643" t="n">
        <v>0.006</v>
      </c>
      <c r="G6" s="398" t="inlineStr">
        <is>
          <t>BRUT TOTAL</t>
        </is>
      </c>
      <c r="H6" s="644" t="n">
        <v>1296.87</v>
      </c>
      <c r="K6" s="461" t="n"/>
      <c r="L6" s="461" t="n"/>
    </row>
    <row r="7" ht="15" customHeight="1" s="389">
      <c r="A7" s="393" t="inlineStr">
        <is>
          <t>MONTANT</t>
        </is>
      </c>
      <c r="B7" s="645">
        <f>B5*B6/100</f>
        <v/>
      </c>
      <c r="D7" s="393" t="inlineStr">
        <is>
          <t>MONTANT</t>
        </is>
      </c>
      <c r="E7" s="645">
        <f>E5*E6</f>
        <v/>
      </c>
      <c r="G7" s="393" t="inlineStr">
        <is>
          <t>TOTAL DES COTISATIONS ET CONTRIBUTIONS SALARIALES</t>
        </is>
      </c>
      <c r="H7" s="644" t="n">
        <v>255.98</v>
      </c>
      <c r="K7" s="461" t="n"/>
      <c r="L7" s="461" t="n"/>
    </row>
    <row r="8" ht="15" customHeight="1" s="389">
      <c r="A8" s="646" t="n"/>
      <c r="B8" s="397" t="inlineStr">
        <is>
          <t xml:space="preserve">robin romain </t>
        </is>
      </c>
      <c r="E8" s="647" t="inlineStr">
        <is>
          <t>OK</t>
        </is>
      </c>
      <c r="G8" s="398" t="inlineStr">
        <is>
          <t>CSG NON DEDUCTIBLE</t>
        </is>
      </c>
      <c r="H8" s="644" t="n">
        <v>30.82</v>
      </c>
    </row>
    <row r="9" ht="16.5" customHeight="1" s="389">
      <c r="A9" s="461" t="n"/>
      <c r="B9" s="461" t="inlineStr">
        <is>
          <t>OK</t>
        </is>
      </c>
      <c r="G9" s="398" t="inlineStr">
        <is>
          <t>COMPLEMENTAIRE SANTE</t>
        </is>
      </c>
      <c r="H9" s="644" t="n">
        <v>4.48</v>
      </c>
    </row>
    <row r="10" ht="15" customHeight="1" s="389">
      <c r="A10" s="461" t="n"/>
      <c r="B10" s="461" t="n"/>
      <c r="C10" s="461" t="n"/>
      <c r="D10" s="461" t="n"/>
      <c r="E10" s="461" t="n"/>
      <c r="G10" s="393" t="inlineStr">
        <is>
          <t>HEURES SUPPLEMENTAIRES</t>
        </is>
      </c>
      <c r="H10" s="644" t="n">
        <v>224.7</v>
      </c>
      <c r="I10" s="648" t="n"/>
      <c r="J10" s="648" t="n"/>
      <c r="K10" s="648" t="n"/>
      <c r="L10" s="648" t="n"/>
    </row>
    <row r="11" ht="15" customHeight="1" s="389">
      <c r="A11" s="461" t="n"/>
      <c r="B11" s="461" t="n"/>
      <c r="C11" s="461" t="n"/>
      <c r="D11" s="461" t="n"/>
      <c r="E11" s="461" t="n"/>
      <c r="G11" s="393" t="inlineStr">
        <is>
          <t>CSG NON DEDUCTIBLE SUR HEURES SUPPLEMENTAIRES</t>
        </is>
      </c>
      <c r="H11" s="644" t="n">
        <v>21.41</v>
      </c>
      <c r="K11" s="388" t="n"/>
    </row>
    <row r="12" ht="15" customHeight="1" s="389">
      <c r="A12" s="461" t="n"/>
      <c r="B12" s="461" t="n"/>
      <c r="C12" s="461" t="n"/>
      <c r="D12" s="461" t="n"/>
      <c r="E12" s="461" t="n"/>
      <c r="G12" s="649" t="inlineStr">
        <is>
          <t>TOTAL</t>
        </is>
      </c>
      <c r="H12" s="560">
        <f>H6-H7+H8+H9-H10+H11</f>
        <v/>
      </c>
      <c r="I12" s="456" t="n"/>
      <c r="J12" s="456" t="n"/>
    </row>
    <row r="13" ht="15" customHeight="1" s="389">
      <c r="C13" s="461" t="n"/>
      <c r="D13" s="461" t="n"/>
      <c r="E13" s="461" t="n"/>
      <c r="G13" s="650" t="n">
        <v>0.6</v>
      </c>
      <c r="H13" s="645">
        <f>H12*G13/100</f>
        <v/>
      </c>
      <c r="I13" s="651" t="inlineStr">
        <is>
          <t>OK</t>
        </is>
      </c>
      <c r="J13" s="456" t="n"/>
    </row>
    <row r="14" ht="15" customHeight="1" s="389">
      <c r="C14" s="461" t="n"/>
      <c r="D14" s="461" t="n"/>
      <c r="E14" s="461" t="n"/>
    </row>
    <row r="15"/>
    <row r="16" ht="15" customHeight="1" s="389">
      <c r="B16" s="652" t="n"/>
      <c r="C16" s="652" t="n"/>
      <c r="D16" s="652" t="n"/>
      <c r="E16" s="652" t="n"/>
      <c r="F16" s="652" t="n"/>
      <c r="G16" s="652" t="n"/>
      <c r="H16" s="652" t="n"/>
      <c r="I16" s="652" t="n"/>
    </row>
    <row r="17" ht="15" customHeight="1" s="389">
      <c r="B17" s="405" t="n"/>
      <c r="C17" s="653" t="n"/>
      <c r="D17" s="654" t="n"/>
      <c r="E17" s="655" t="n"/>
      <c r="F17" s="655" t="n"/>
      <c r="G17" s="655" t="n"/>
      <c r="H17" s="656" t="n"/>
      <c r="I17" s="405" t="n"/>
    </row>
  </sheetData>
  <mergeCells count="6">
    <mergeCell ref="A4:B4"/>
    <mergeCell ref="B2:G2"/>
    <mergeCell ref="G4:H4"/>
    <mergeCell ref="B1:G1"/>
    <mergeCell ref="G5:H5"/>
    <mergeCell ref="D4:E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N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" activeCellId="0" sqref="E2"/>
    </sheetView>
  </sheetViews>
  <sheetFormatPr baseColWidth="8" defaultColWidth="10.54296875" defaultRowHeight="15" zeroHeight="0" outlineLevelRow="0"/>
  <cols>
    <col width="25.29" customWidth="1" style="388" min="1" max="1"/>
    <col width="25" customWidth="1" style="388" min="7" max="7"/>
    <col width="20" customWidth="1" style="388" min="8" max="8"/>
    <col width="17" customWidth="1" style="388" min="9" max="9"/>
    <col width="23.14" customWidth="1" style="388" min="10" max="10"/>
    <col width="13.29" customWidth="1" style="388" min="11" max="11"/>
    <col width="11.85" customWidth="1" style="388" min="12" max="12"/>
  </cols>
  <sheetData>
    <row r="1" ht="15" customHeight="1" s="389">
      <c r="A1" s="549" t="inlineStr">
        <is>
          <t xml:space="preserve">A imprimer </t>
        </is>
      </c>
      <c r="B1" s="549" t="inlineStr">
        <is>
          <t>Chemin</t>
        </is>
      </c>
      <c r="C1" s="549" t="n"/>
      <c r="D1" s="549" t="n"/>
      <c r="E1" s="549" t="inlineStr">
        <is>
          <t xml:space="preserve">Sorti ? </t>
        </is>
      </c>
    </row>
    <row r="2" ht="15" customHeight="1" s="389">
      <c r="A2" s="553" t="inlineStr">
        <is>
          <t>Liste ATD</t>
        </is>
      </c>
      <c r="B2" s="657" t="inlineStr">
        <is>
          <t>BANCO Mensuel -&gt; 11 BIS</t>
        </is>
      </c>
      <c r="C2" s="657" t="n"/>
      <c r="D2" s="657" t="n"/>
      <c r="E2" s="625" t="n"/>
    </row>
    <row r="3" ht="15" customHeight="1" s="389">
      <c r="N3" s="438" t="n"/>
    </row>
    <row r="4" ht="15" customHeight="1" s="389">
      <c r="A4" s="658" t="inlineStr">
        <is>
          <t>http://rfpaye.grouperf.com/calcul/index.php?salaire=1500&amp;charge=3&amp;fichier=saisie_sur_salaires</t>
        </is>
      </c>
      <c r="F4" s="659" t="n"/>
      <c r="N4" s="438" t="n"/>
    </row>
    <row r="5" ht="13.5" customHeight="1" s="389">
      <c r="N5" s="438" t="n"/>
    </row>
    <row r="6" ht="15" customHeight="1" s="389">
      <c r="A6" s="660" t="inlineStr">
        <is>
          <t>Total des saisies sur salaire</t>
        </is>
      </c>
      <c r="B6" s="661" t="n">
        <v>959.38</v>
      </c>
      <c r="N6" s="438" t="n"/>
    </row>
    <row r="7" ht="15" customHeight="1" s="389">
      <c r="A7" s="660" t="inlineStr">
        <is>
          <t>JAL/RUB - Rubrique 6011</t>
        </is>
      </c>
      <c r="B7" s="662">
        <f>'Tempo-Banco'!C101</f>
        <v/>
      </c>
      <c r="K7" s="659" t="n"/>
      <c r="L7" s="659" t="n"/>
      <c r="N7" s="438" t="n"/>
    </row>
    <row r="8" ht="15" customHeight="1" s="389">
      <c r="K8" s="659" t="n"/>
      <c r="L8" s="659" t="n"/>
      <c r="N8" s="438" t="n"/>
    </row>
    <row r="9" ht="15" customHeight="1" s="389">
      <c r="A9" s="659" t="n"/>
      <c r="B9" s="659" t="n"/>
      <c r="C9" s="659" t="n"/>
      <c r="D9" s="659" t="n"/>
      <c r="K9" s="659" t="n"/>
      <c r="L9" s="659" t="n"/>
      <c r="N9" s="438" t="n"/>
    </row>
    <row r="10" ht="15" customHeight="1" s="389">
      <c r="A10" s="663" t="inlineStr">
        <is>
          <t>BULLETIN DE SALAIRE</t>
        </is>
      </c>
      <c r="B10" s="664" t="n"/>
      <c r="D10" s="659" t="n"/>
      <c r="K10" s="665" t="n"/>
      <c r="L10" s="665" t="n"/>
      <c r="N10" s="438" t="n"/>
    </row>
    <row r="11" ht="15" customHeight="1" s="389">
      <c r="A11" s="555" t="inlineStr">
        <is>
          <t>INTERIMAIRE</t>
        </is>
      </c>
      <c r="B11" s="666" t="inlineStr">
        <is>
          <t>Mentz</t>
        </is>
      </c>
      <c r="C11" s="388" t="inlineStr">
        <is>
          <t>0 ENFANT</t>
        </is>
      </c>
      <c r="D11" s="659" t="n"/>
      <c r="K11" s="659" t="n"/>
      <c r="L11" s="659" t="n"/>
      <c r="N11" s="438" t="n"/>
    </row>
    <row r="12" ht="15" customHeight="1" s="389">
      <c r="A12" s="667" t="inlineStr">
        <is>
          <t>MONTANT SAISIE SUR BS</t>
        </is>
      </c>
      <c r="B12" s="619" t="n">
        <v>419.96</v>
      </c>
      <c r="C12" s="397" t="inlineStr">
        <is>
          <t>terminée</t>
        </is>
      </c>
      <c r="D12" s="659" t="n"/>
      <c r="K12" s="659" t="n"/>
      <c r="L12" s="659" t="n"/>
      <c r="N12" s="438" t="n"/>
    </row>
    <row r="13" ht="15" customHeight="1" s="389">
      <c r="D13" s="659" t="n"/>
      <c r="K13" s="659" t="n"/>
      <c r="L13" s="659" t="n"/>
      <c r="N13" s="438" t="n"/>
    </row>
    <row r="14" ht="15" customHeight="1" s="389">
      <c r="A14" s="555" t="inlineStr">
        <is>
          <t>BULLETIN DE SALAIRE</t>
        </is>
      </c>
      <c r="B14" s="410" t="n"/>
      <c r="D14" s="659" t="n"/>
      <c r="N14" s="438" t="n"/>
    </row>
    <row r="15" ht="15" customHeight="1" s="389">
      <c r="A15" s="555" t="inlineStr">
        <is>
          <t>INTERIMAIRE</t>
        </is>
      </c>
      <c r="B15" s="668" t="inlineStr">
        <is>
          <t>EL MAACH</t>
        </is>
      </c>
      <c r="C15" s="388" t="inlineStr">
        <is>
          <t>0 ENFANT</t>
        </is>
      </c>
      <c r="D15" s="659" t="n"/>
    </row>
    <row r="16" ht="15" customHeight="1" s="389">
      <c r="A16" s="667" t="inlineStr">
        <is>
          <t>MONTANT SAISIE SUR BS</t>
        </is>
      </c>
      <c r="B16" s="619" t="n">
        <v>323.72</v>
      </c>
      <c r="D16" s="659" t="n"/>
    </row>
    <row r="17" ht="15" customHeight="1" s="389">
      <c r="D17" s="659" t="n"/>
    </row>
    <row r="18" ht="15" customHeight="1" s="389">
      <c r="D18" s="659" t="n"/>
    </row>
    <row r="19" ht="15" customHeight="1" s="389">
      <c r="A19" s="663" t="inlineStr">
        <is>
          <t>BULLETIN DE SALAIRE</t>
        </is>
      </c>
      <c r="B19" s="664" t="n"/>
      <c r="D19" s="659" t="n"/>
    </row>
    <row r="20" ht="15" customHeight="1" s="389">
      <c r="A20" s="555" t="inlineStr">
        <is>
          <t>INTERIMAIRE</t>
        </is>
      </c>
      <c r="B20" s="666" t="inlineStr">
        <is>
          <t>grancher</t>
        </is>
      </c>
      <c r="C20" s="388" t="inlineStr">
        <is>
          <t>0 ENFANT</t>
        </is>
      </c>
      <c r="D20" s="659" t="n"/>
    </row>
    <row r="21" ht="15" customHeight="1" s="389">
      <c r="A21" s="667" t="inlineStr">
        <is>
          <t>MONTANT SAISIE SUR BS</t>
        </is>
      </c>
      <c r="B21" s="619" t="n">
        <v>215.7</v>
      </c>
      <c r="D21" s="659" t="n"/>
    </row>
  </sheetData>
  <mergeCells count="1">
    <mergeCell ref="A14:B14"/>
  </mergeCells>
  <hyperlinks>
    <hyperlink xmlns:r="http://schemas.openxmlformats.org/officeDocument/2006/relationships" ref="A4" display="http://rfpaye.grouperf.com/calcul/index.php?salaire=1500&amp;charge=3&amp;fichier=saisie_sur_salaires" r:id="rId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U74"/>
  <sheetViews>
    <sheetView showFormulas="0" showGridLines="1" showRowColHeaders="1" showZeros="1" rightToLeft="0" tabSelected="0" showOutlineSymbols="1" defaultGridColor="1" view="normal" topLeftCell="B10" colorId="64" zoomScale="85" zoomScaleNormal="85" zoomScalePageLayoutView="100" workbookViewId="0">
      <selection pane="topLeft" activeCell="K21" activeCellId="0" sqref="K21"/>
    </sheetView>
  </sheetViews>
  <sheetFormatPr baseColWidth="8" defaultColWidth="10.54296875" defaultRowHeight="15" zeroHeight="0" outlineLevelRow="0"/>
  <cols>
    <col width="21.14" customWidth="1" style="388" min="1" max="1"/>
    <col width="14.29" customWidth="1" style="388" min="2" max="2"/>
    <col width="14" customWidth="1" style="388" min="3" max="4"/>
    <col width="26.29" customWidth="1" style="388" min="5" max="5"/>
    <col width="3.29" customWidth="1" style="388" min="6" max="6"/>
    <col width="35.29" customWidth="1" style="388" min="7" max="7"/>
    <col width="37" customWidth="1" style="388" min="8" max="8"/>
    <col width="17.57" customWidth="1" style="388" min="9" max="9"/>
    <col width="26" customWidth="1" style="388" min="11" max="11"/>
  </cols>
  <sheetData>
    <row r="1"/>
    <row r="2" ht="15" customHeight="1" s="389">
      <c r="B2" s="669" t="inlineStr">
        <is>
          <t>INFO DSN</t>
        </is>
      </c>
      <c r="C2" s="670" t="inlineStr">
        <is>
          <t xml:space="preserve">CONTROLE </t>
        </is>
      </c>
      <c r="D2" s="670" t="inlineStr">
        <is>
          <t>Ecart</t>
        </is>
      </c>
      <c r="E2" s="669" t="inlineStr">
        <is>
          <t>Justif Ecart</t>
        </is>
      </c>
      <c r="F2" s="406" t="n"/>
      <c r="G2" s="466" t="inlineStr">
        <is>
          <t xml:space="preserve"> LE TOTAL FISCAL : JNALRUB: a payer</t>
        </is>
      </c>
      <c r="H2" s="671" t="inlineStr">
        <is>
          <t>Net Fiscal :</t>
        </is>
      </c>
      <c r="I2" s="672">
        <f>'Tempo-Banco'!C94</f>
        <v/>
      </c>
    </row>
    <row r="3" ht="24.05" customFormat="1" customHeight="1" s="388">
      <c r="A3" s="673" t="inlineStr">
        <is>
          <t>Heure 
Payées</t>
        </is>
      </c>
      <c r="B3" s="674" t="n">
        <v>8297.4</v>
      </c>
      <c r="C3" s="675">
        <f>'Tempo-Banco'!C63</f>
        <v/>
      </c>
      <c r="D3" s="676">
        <f>B3-C3</f>
        <v/>
      </c>
      <c r="E3" s="677" t="n"/>
      <c r="F3" s="678" t="n"/>
      <c r="G3" s="466" t="inlineStr">
        <is>
          <t xml:space="preserve"> LA RUBRIQUE 5100 : JNALRUB: a retenir</t>
        </is>
      </c>
      <c r="H3" s="677" t="inlineStr">
        <is>
          <t>CSG/CRDS non déductible</t>
        </is>
      </c>
      <c r="I3" s="672">
        <f>'Tempo-Banco'!C95</f>
        <v/>
      </c>
    </row>
    <row r="4" ht="15" customFormat="1" customHeight="1" s="388">
      <c r="A4" s="673" t="inlineStr">
        <is>
          <t xml:space="preserve">I.F.M. </t>
        </is>
      </c>
      <c r="B4" s="674" t="n">
        <v>8551</v>
      </c>
      <c r="C4" s="679">
        <f>'Tempo-Banco'!C87</f>
        <v/>
      </c>
      <c r="D4" s="676">
        <f>B4-C4</f>
        <v/>
      </c>
      <c r="E4" s="677" t="n"/>
      <c r="F4" s="678" t="n"/>
      <c r="G4" s="466" t="inlineStr">
        <is>
          <t xml:space="preserve"> LA RUBRIQUE 5103 : JNALRUB: a retenir</t>
        </is>
      </c>
      <c r="H4" s="677" t="inlineStr">
        <is>
          <t>CSG/CRDS non déductible intempérie / AP</t>
        </is>
      </c>
      <c r="I4" s="672">
        <f>'Tempo-Banco'!C97</f>
        <v/>
      </c>
    </row>
    <row r="5" ht="15" customFormat="1" customHeight="1" s="388">
      <c r="A5" s="673" t="inlineStr">
        <is>
          <t>I.C.P.</t>
        </is>
      </c>
      <c r="B5" s="680" t="n">
        <v>9417.700000000001</v>
      </c>
      <c r="C5" s="679">
        <f>'Tempo-Banco'!C88</f>
        <v/>
      </c>
      <c r="D5" s="676">
        <f>B5-C5</f>
        <v/>
      </c>
      <c r="E5" s="677" t="n"/>
      <c r="F5" s="678" t="n"/>
      <c r="G5" s="466" t="inlineStr">
        <is>
          <t xml:space="preserve"> LA RUBRIQUE 5102 : JNALRUB: a retenir</t>
        </is>
      </c>
      <c r="H5" s="677" t="inlineStr">
        <is>
          <t>CSG/CRDS non déductible des Heures supp</t>
        </is>
      </c>
      <c r="I5" s="672">
        <f>'Tempo-Banco'!C96</f>
        <v/>
      </c>
    </row>
    <row r="6" ht="15" customFormat="1" customHeight="1" s="388">
      <c r="A6" s="673" t="inlineStr">
        <is>
          <t>Brut</t>
        </is>
      </c>
      <c r="B6" s="674" t="n">
        <v>138377</v>
      </c>
      <c r="C6" s="679">
        <f>'Tempo-Banco'!C89</f>
        <v/>
      </c>
      <c r="D6" s="676">
        <f>B6-C6</f>
        <v/>
      </c>
      <c r="E6" s="677" t="n"/>
      <c r="F6" s="678" t="n"/>
      <c r="G6" s="466" t="inlineStr">
        <is>
          <t xml:space="preserve"> LA RUBRIQUE 3602 : JNALRUB: a retenir</t>
        </is>
      </c>
      <c r="H6" s="677" t="inlineStr">
        <is>
          <t>Part Patronale mutuelle santé</t>
        </is>
      </c>
      <c r="I6" s="672">
        <f>'Tempo-Banco'!C90</f>
        <v/>
      </c>
    </row>
    <row r="7" ht="15" customFormat="1" customHeight="1" s="388">
      <c r="A7" s="673" t="inlineStr">
        <is>
          <t>Imposable</t>
        </is>
      </c>
      <c r="B7" s="674" t="n">
        <v>109922</v>
      </c>
      <c r="C7" s="679">
        <f>'Tempo-Banco'!C94+'Tempo-Banco'!C49</f>
        <v/>
      </c>
      <c r="D7" s="681">
        <f>B7-C7</f>
        <v/>
      </c>
      <c r="E7" s="682" t="inlineStr">
        <is>
          <t>nouvelle formule a voir + tard :)</t>
        </is>
      </c>
      <c r="F7" s="678" t="n"/>
      <c r="G7" s="683" t="inlineStr">
        <is>
          <t xml:space="preserve"> LA DSN MENSUELLE </t>
        </is>
      </c>
      <c r="H7" s="613" t="inlineStr">
        <is>
          <t>NET VERSE :</t>
        </is>
      </c>
      <c r="I7" s="684">
        <f>I2-I3-I4-I5-I6</f>
        <v/>
      </c>
      <c r="J7" s="685" t="n">
        <v>107165.3</v>
      </c>
      <c r="K7" s="677" t="inlineStr">
        <is>
          <t>nouveau cahier des charges</t>
        </is>
      </c>
    </row>
    <row r="8" ht="15" customFormat="1" customHeight="1" s="388">
      <c r="A8" s="673" t="inlineStr">
        <is>
          <t>Montant net fiscal PAS</t>
        </is>
      </c>
      <c r="B8" s="674" t="n">
        <v>106133</v>
      </c>
      <c r="C8" s="679">
        <f>'Tempo-Banco'!C65</f>
        <v/>
      </c>
      <c r="D8" s="676">
        <f>B8-C8</f>
        <v/>
      </c>
      <c r="E8" s="677" t="n"/>
      <c r="F8" s="461" t="n"/>
      <c r="G8" s="461" t="n"/>
      <c r="H8" s="461" t="n"/>
      <c r="I8" s="461" t="n"/>
      <c r="J8" s="456">
        <f>J7-I7</f>
        <v/>
      </c>
    </row>
    <row r="9" ht="15" customFormat="1" customHeight="1" s="388">
      <c r="A9" s="673" t="inlineStr">
        <is>
          <t>Montant PAS</t>
        </is>
      </c>
      <c r="B9" s="674" t="n">
        <v>387.78</v>
      </c>
      <c r="C9" s="679">
        <f>'Tempo-Banco'!C66</f>
        <v/>
      </c>
      <c r="D9" s="676">
        <f>B9-C9</f>
        <v/>
      </c>
      <c r="E9" s="677" t="n"/>
      <c r="F9" s="461" t="n"/>
      <c r="G9" s="461" t="n"/>
      <c r="H9" s="461" t="n"/>
      <c r="I9" s="461" t="n"/>
    </row>
    <row r="10" ht="24.45" customFormat="1" customHeight="1" s="388">
      <c r="A10" s="673" t="inlineStr">
        <is>
          <t>Déplafon.</t>
        </is>
      </c>
      <c r="B10" s="674" t="n">
        <v>138377</v>
      </c>
      <c r="C10" s="679">
        <f>'Tempo-Banco'!C56+'Tempo-Banco'!C57</f>
        <v/>
      </c>
      <c r="D10" s="676">
        <f>B10-C10</f>
        <v/>
      </c>
      <c r="E10" s="677" t="n"/>
      <c r="F10" s="461" t="n"/>
      <c r="G10" s="686" t="n"/>
      <c r="H10" s="686" t="n"/>
      <c r="I10" s="686" t="n"/>
      <c r="J10" s="686" t="n"/>
      <c r="K10" s="686" t="n"/>
      <c r="L10" s="686" t="n"/>
      <c r="M10" s="686" t="n"/>
      <c r="N10" s="388" t="n"/>
      <c r="O10" s="388" t="n"/>
      <c r="P10" s="388" t="n"/>
      <c r="Q10" s="388" t="n"/>
    </row>
    <row r="11" ht="24.45" customFormat="1" customHeight="1" s="388">
      <c r="A11" s="673" t="inlineStr">
        <is>
          <t>Plafonnée</t>
        </is>
      </c>
      <c r="B11" s="674" t="n">
        <v>135668</v>
      </c>
      <c r="C11" s="679">
        <f>'Tempo-Banco'!C56</f>
        <v/>
      </c>
      <c r="D11" s="676">
        <f>B11-C11</f>
        <v/>
      </c>
      <c r="E11" s="677" t="n"/>
      <c r="F11" s="461" t="n"/>
      <c r="G11" s="686" t="n"/>
      <c r="H11" s="686" t="n"/>
      <c r="I11" s="686" t="n"/>
      <c r="J11" s="686" t="n"/>
      <c r="K11" s="686" t="n"/>
      <c r="L11" s="686" t="n"/>
      <c r="M11" s="686" t="n"/>
    </row>
    <row r="12" ht="24.45" customFormat="1" customHeight="1" s="388">
      <c r="A12" s="673" t="inlineStr">
        <is>
          <t>CSG</t>
        </is>
      </c>
      <c r="B12" s="674" t="n">
        <v>137052</v>
      </c>
      <c r="C12" s="679">
        <f>Cotisations!G8</f>
        <v/>
      </c>
      <c r="D12" s="676">
        <f>B12-C12</f>
        <v/>
      </c>
      <c r="E12" s="677" t="n"/>
      <c r="F12" s="461" t="n"/>
      <c r="G12" s="686" t="n"/>
      <c r="H12" s="686" t="n"/>
      <c r="I12" s="686" t="n"/>
      <c r="J12" s="686" t="n"/>
      <c r="K12" s="686" t="n"/>
      <c r="L12" s="686" t="n"/>
      <c r="M12" s="686" t="n"/>
    </row>
    <row r="13" ht="24.45" customFormat="1" customHeight="1" s="388">
      <c r="A13" s="673" t="inlineStr">
        <is>
          <t>Réduction</t>
        </is>
      </c>
      <c r="B13" s="674" t="n">
        <v>6397.97</v>
      </c>
      <c r="C13" s="679">
        <f>'Réduc Générale'!Q9+'Réduc Générale'!Q13</f>
        <v/>
      </c>
      <c r="D13" s="676">
        <f>B13-C13</f>
        <v/>
      </c>
      <c r="E13" s="682" t="n"/>
      <c r="F13" s="461" t="n"/>
      <c r="G13" s="686" t="n"/>
      <c r="H13" s="686" t="n"/>
      <c r="I13" s="686" t="n"/>
      <c r="J13" s="686" t="n"/>
      <c r="K13" s="686" t="n"/>
      <c r="L13" s="686" t="n"/>
      <c r="M13" s="686" t="n"/>
    </row>
    <row r="14" ht="24.45" customFormat="1" customHeight="1" s="388">
      <c r="A14" s="687" t="inlineStr">
        <is>
          <t>Heures Siaci</t>
        </is>
      </c>
      <c r="B14" s="688" t="n"/>
      <c r="C14" s="679">
        <f>'Tempo-Banco'!C63</f>
        <v/>
      </c>
      <c r="D14" s="676">
        <f>B14-C14</f>
        <v/>
      </c>
      <c r="E14" s="689" t="n"/>
      <c r="F14" s="461" t="n"/>
      <c r="G14" s="686" t="n"/>
      <c r="H14" s="686" t="n"/>
      <c r="I14" s="686" t="n"/>
      <c r="J14" s="686" t="n"/>
      <c r="K14" s="686" t="n"/>
      <c r="L14" s="686" t="n"/>
      <c r="M14" s="686" t="n"/>
    </row>
    <row r="15" ht="24.45" customFormat="1" customHeight="1" s="388">
      <c r="C15" s="388" t="n"/>
      <c r="D15" s="388" t="n"/>
      <c r="F15" s="461" t="n"/>
      <c r="G15" s="686" t="n"/>
      <c r="H15" s="686" t="n"/>
      <c r="I15" s="686" t="n"/>
      <c r="J15" s="686" t="n"/>
      <c r="K15" s="686" t="n"/>
      <c r="L15" s="686" t="n"/>
      <c r="M15" s="686" t="n"/>
      <c r="N15" s="690" t="n"/>
      <c r="O15" s="690" t="n"/>
      <c r="P15" s="690" t="n"/>
      <c r="Q15" s="690" t="n"/>
      <c r="R15" s="690" t="n"/>
      <c r="S15" s="690" t="n"/>
      <c r="T15" s="690" t="n"/>
      <c r="U15" s="690" t="inlineStr">
        <is>
          <t>Assiette
plafonnée</t>
        </is>
      </c>
    </row>
    <row r="16" ht="24.45" customFormat="1" customHeight="1" s="388">
      <c r="A16" s="691" t="n"/>
      <c r="B16" s="692" t="n"/>
      <c r="F16" s="461" t="n"/>
      <c r="G16" s="686" t="n"/>
      <c r="H16" s="686" t="n"/>
      <c r="I16" s="686" t="n"/>
      <c r="J16" s="686" t="n"/>
      <c r="K16" s="686" t="n"/>
      <c r="L16" s="686" t="n"/>
      <c r="M16" s="686" t="n"/>
      <c r="N16" s="693" t="n"/>
      <c r="O16" s="694" t="n"/>
      <c r="P16" s="685" t="n"/>
      <c r="Q16" s="685" t="n"/>
      <c r="R16" s="693" t="n"/>
      <c r="S16" s="693" t="n"/>
      <c r="T16" s="693" t="n"/>
      <c r="U16" s="693" t="n">
        <v>181104.7</v>
      </c>
    </row>
    <row r="17" ht="24.45" customFormat="1" customHeight="1" s="388">
      <c r="A17" s="695" t="inlineStr">
        <is>
          <t xml:space="preserve">pour controler dsn </t>
        </is>
      </c>
      <c r="B17" s="388" t="n"/>
      <c r="C17" s="388" t="n"/>
      <c r="D17" s="696" t="n"/>
      <c r="E17" s="696" t="n"/>
      <c r="G17" s="686" t="n"/>
      <c r="H17" s="686" t="n"/>
      <c r="I17" s="686" t="n"/>
      <c r="J17" s="686" t="n"/>
      <c r="K17" s="686" t="n"/>
      <c r="L17" s="686" t="n"/>
      <c r="M17" s="686" t="n"/>
      <c r="N17" s="697" t="n"/>
      <c r="O17" s="697" t="n"/>
      <c r="P17" s="697" t="n"/>
      <c r="Q17" s="697" t="n"/>
      <c r="R17" s="697" t="n"/>
      <c r="S17" s="697" t="n"/>
    </row>
    <row r="18" ht="24.45" customFormat="1" customHeight="1" s="388">
      <c r="A18" s="698" t="inlineStr">
        <is>
          <t>BANCO -&gt;DSN1 &gt; Onglet URSSAF Récap</t>
        </is>
      </c>
      <c r="B18" s="388" t="n"/>
      <c r="C18" s="388" t="n"/>
      <c r="D18" s="696" t="n"/>
      <c r="E18" s="699" t="n"/>
      <c r="G18" s="686" t="n"/>
      <c r="H18" s="686" t="n"/>
      <c r="I18" s="686" t="n"/>
      <c r="J18" s="686" t="n"/>
      <c r="K18" s="686" t="n"/>
      <c r="L18" s="686" t="n"/>
      <c r="M18" s="686" t="n"/>
      <c r="N18" s="697" t="n"/>
      <c r="O18" s="697" t="n"/>
      <c r="P18" s="697" t="n"/>
      <c r="Q18" s="697" t="n"/>
      <c r="R18" s="697" t="n"/>
      <c r="S18" s="697" t="n"/>
    </row>
    <row r="19" ht="24.45" customFormat="1" customHeight="1" s="388">
      <c r="A19" s="698" t="inlineStr">
        <is>
          <t>Vérifier colonne "Dif" si gros écart</t>
        </is>
      </c>
      <c r="B19" s="700" t="n">
        <v>0.11</v>
      </c>
      <c r="C19" s="388" t="n"/>
      <c r="D19" s="696" t="n"/>
      <c r="E19" s="699" t="n"/>
      <c r="F19" s="697" t="n"/>
      <c r="G19" s="686" t="n"/>
      <c r="H19" s="686" t="n"/>
      <c r="I19" s="686" t="n"/>
      <c r="J19" s="686" t="n"/>
      <c r="K19" s="686" t="n"/>
      <c r="L19" s="686" t="n"/>
      <c r="M19" s="686" t="n"/>
      <c r="N19" s="697" t="n"/>
      <c r="O19" s="697" t="n"/>
      <c r="P19" s="697" t="n"/>
      <c r="Q19" s="697" t="n"/>
      <c r="R19" s="697" t="n"/>
      <c r="S19" s="697" t="n"/>
    </row>
    <row r="20" ht="24.45" customFormat="1" customHeight="1" s="388">
      <c r="A20" s="388" t="inlineStr">
        <is>
          <t>Comparer le total Général DSN au journal de cotisations</t>
        </is>
      </c>
      <c r="B20" s="388" t="n"/>
      <c r="C20" s="388" t="n"/>
      <c r="D20" s="696" t="n"/>
      <c r="E20" s="699" t="n"/>
      <c r="F20" s="697" t="n"/>
      <c r="G20" s="686" t="n"/>
      <c r="H20" s="686" t="n"/>
      <c r="I20" s="686" t="n"/>
      <c r="J20" s="686" t="n"/>
      <c r="K20" s="686" t="n"/>
      <c r="L20" s="686" t="n"/>
      <c r="M20" s="686" t="n"/>
      <c r="N20" s="697" t="n"/>
      <c r="O20" s="697" t="n"/>
      <c r="P20" s="697" t="n"/>
      <c r="Q20" s="697" t="n"/>
      <c r="R20" s="697" t="n"/>
      <c r="S20" s="697" t="n"/>
    </row>
    <row r="21" ht="24.45" customFormat="1" customHeight="1" s="388">
      <c r="A21" s="388" t="inlineStr">
        <is>
          <t>Jnal Cot &gt; Total Urssaf - 3920 - 3930</t>
        </is>
      </c>
      <c r="B21" s="388" t="n"/>
      <c r="C21" s="388" t="n"/>
      <c r="D21" s="696" t="n"/>
      <c r="E21" s="699" t="n"/>
      <c r="F21" s="697" t="n"/>
      <c r="G21" s="686" t="n"/>
      <c r="H21" s="686" t="n"/>
      <c r="I21" s="686" t="n"/>
      <c r="J21" s="686" t="n"/>
      <c r="K21" s="686" t="n"/>
      <c r="L21" s="686" t="n"/>
      <c r="M21" s="686" t="n"/>
      <c r="N21" s="697" t="n"/>
      <c r="O21" s="697" t="n"/>
      <c r="P21" s="697" t="n"/>
      <c r="Q21" s="697" t="n"/>
      <c r="R21" s="697" t="n"/>
      <c r="S21" s="697" t="n"/>
    </row>
    <row r="22" ht="24.45" customFormat="1" customHeight="1" s="388">
      <c r="A22" s="388" t="inlineStr">
        <is>
          <t xml:space="preserve">Vérifier chaque onglet (Organisme de Retraite et Organisme de prévoyance) </t>
        </is>
      </c>
      <c r="B22" s="388" t="n"/>
      <c r="C22" s="388" t="n"/>
      <c r="D22" s="696" t="n"/>
      <c r="E22" s="696" t="n"/>
      <c r="F22" s="697" t="n"/>
      <c r="G22" s="686" t="n"/>
      <c r="H22" s="686" t="n"/>
      <c r="I22" s="686" t="n"/>
      <c r="J22" s="686" t="n"/>
      <c r="K22" s="686" t="n"/>
      <c r="L22" s="686" t="n"/>
      <c r="M22" s="686" t="n"/>
      <c r="N22" s="697" t="n"/>
      <c r="O22" s="697" t="n"/>
      <c r="P22" s="697" t="n"/>
      <c r="Q22" s="697" t="n"/>
      <c r="R22" s="697" t="n"/>
      <c r="S22" s="697" t="n"/>
    </row>
    <row r="23" ht="24.45" customFormat="1" customHeight="1" s="388">
      <c r="A23" s="388" t="inlineStr">
        <is>
          <t>Vérifier le total DSN (en haut à gauche :) ) avec le total des rub de cotisations</t>
        </is>
      </c>
      <c r="B23" s="388" t="n"/>
      <c r="C23" s="388" t="n"/>
      <c r="D23" s="696" t="n"/>
      <c r="E23" s="696" t="n"/>
      <c r="G23" s="686" t="n"/>
      <c r="H23" s="686" t="n"/>
      <c r="I23" s="686" t="n"/>
      <c r="J23" s="686" t="n"/>
      <c r="K23" s="686" t="n"/>
      <c r="L23" s="686" t="n"/>
      <c r="M23" s="686" t="n"/>
    </row>
    <row r="24" ht="24.45" customHeight="1" s="389">
      <c r="A24" s="388" t="n"/>
      <c r="D24" s="701" t="n">
        <v>45301</v>
      </c>
      <c r="E24" s="696" t="n"/>
      <c r="F24" s="388" t="n"/>
      <c r="G24" s="686" t="n"/>
      <c r="H24" s="686" t="n"/>
      <c r="I24" s="686" t="n"/>
      <c r="J24" s="686" t="n"/>
      <c r="K24" s="686" t="n"/>
      <c r="L24" s="686" t="n"/>
      <c r="M24" s="686" t="n"/>
    </row>
    <row r="25" ht="24.45" customHeight="1" s="389">
      <c r="A25" s="388" t="inlineStr">
        <is>
          <t>dsn</t>
        </is>
      </c>
      <c r="B25" s="702" t="n">
        <v>60152.95</v>
      </c>
      <c r="D25" s="696" t="n"/>
      <c r="E25" s="696" t="n"/>
      <c r="F25" s="388" t="n"/>
      <c r="G25" s="686" t="n"/>
      <c r="H25" s="686" t="n"/>
      <c r="I25" s="686" t="n"/>
      <c r="J25" s="686" t="n"/>
      <c r="K25" s="686" t="n"/>
      <c r="L25" s="686" t="n"/>
      <c r="M25" s="686" t="n"/>
    </row>
    <row r="26" ht="24.45" customHeight="1" s="389">
      <c r="A26" s="647" t="inlineStr">
        <is>
          <t>urssaf jnal Cot</t>
        </is>
      </c>
      <c r="B26" s="703" t="n">
        <v>57952.65</v>
      </c>
      <c r="D26" s="696" t="n"/>
      <c r="E26" s="696" t="n"/>
      <c r="F26" s="388" t="n"/>
      <c r="G26" s="686" t="n"/>
      <c r="H26" s="686" t="n"/>
      <c r="I26" s="686" t="n"/>
      <c r="J26" s="686" t="n"/>
      <c r="K26" s="686" t="n"/>
      <c r="L26" s="686" t="n"/>
      <c r="M26" s="686" t="n"/>
    </row>
    <row r="27" ht="24.45" customHeight="1" s="389">
      <c r="A27" s="691" t="inlineStr">
        <is>
          <t>Formation jcot 3920</t>
        </is>
      </c>
      <c r="B27" s="704" t="n">
        <v>1383.77</v>
      </c>
      <c r="D27" s="696" t="n"/>
      <c r="E27" s="696" t="n"/>
      <c r="F27" s="388" t="n"/>
      <c r="G27" s="686" t="n"/>
      <c r="H27" s="686" t="n"/>
      <c r="I27" s="686" t="n"/>
      <c r="J27" s="686" t="n"/>
      <c r="K27" s="686" t="n"/>
      <c r="L27" s="686" t="n"/>
      <c r="M27" s="686" t="n"/>
    </row>
    <row r="28" ht="15" customHeight="1" s="389">
      <c r="A28" s="697" t="inlineStr">
        <is>
          <t>Taxe apprenti jcot 3930</t>
        </is>
      </c>
      <c r="B28" s="704" t="n">
        <v>816.42</v>
      </c>
      <c r="C28" s="697" t="n"/>
      <c r="D28" s="696" t="n"/>
      <c r="E28" s="696" t="n"/>
      <c r="F28" s="388" t="n"/>
      <c r="G28" s="690" t="n"/>
      <c r="H28" s="693" t="n"/>
    </row>
    <row r="29" ht="15" customHeight="1" s="389">
      <c r="A29" s="705" t="inlineStr">
        <is>
          <t>Vérif à 0</t>
        </is>
      </c>
      <c r="B29" s="706">
        <f>B25-(B26+B27+B28)</f>
        <v/>
      </c>
      <c r="C29" s="697" t="inlineStr">
        <is>
          <t>ok</t>
        </is>
      </c>
      <c r="D29" s="696" t="n"/>
      <c r="E29" s="696" t="n"/>
      <c r="F29" s="388" t="n"/>
      <c r="G29" s="690" t="n"/>
      <c r="H29" s="693" t="n"/>
    </row>
    <row r="30" ht="15" customHeight="1" s="389">
      <c r="A30" s="397" t="n"/>
      <c r="B30" s="397" t="n"/>
      <c r="C30" s="397" t="n"/>
      <c r="D30" s="696" t="n"/>
      <c r="E30" s="696" t="n"/>
      <c r="F30" s="388" t="n"/>
      <c r="G30" s="690" t="n"/>
      <c r="H30" s="693" t="n"/>
    </row>
    <row r="31" ht="15" customHeight="1" s="389">
      <c r="D31" s="388" t="n"/>
      <c r="E31" s="388" t="n"/>
      <c r="F31" s="388" t="n"/>
      <c r="G31" s="388" t="n"/>
    </row>
    <row r="32" ht="15" customHeight="1" s="389">
      <c r="D32" s="388" t="n"/>
      <c r="E32" s="388" t="n"/>
      <c r="F32" s="388" t="n"/>
      <c r="G32" s="388" t="n"/>
      <c r="H32" s="693" t="n"/>
    </row>
    <row r="33" ht="15" customHeight="1" s="389">
      <c r="D33" s="388" t="n"/>
      <c r="E33" s="388" t="n"/>
      <c r="F33" s="388" t="n"/>
      <c r="G33" s="388" t="n"/>
    </row>
    <row r="34" ht="15" customHeight="1" s="389">
      <c r="D34" s="388" t="n"/>
      <c r="E34" s="388" t="n"/>
      <c r="F34" s="388" t="n"/>
      <c r="G34" s="388" t="n"/>
      <c r="H34" s="693" t="n"/>
    </row>
    <row r="35" ht="15" customHeight="1" s="389">
      <c r="D35" s="388" t="n"/>
      <c r="E35" s="388" t="n"/>
      <c r="F35" s="388" t="n"/>
      <c r="G35" s="388" t="n"/>
    </row>
    <row r="36" ht="15" customHeight="1" s="389">
      <c r="D36" s="388" t="n"/>
      <c r="E36" s="388" t="n"/>
      <c r="F36" s="388" t="n"/>
      <c r="G36" s="388" t="n"/>
      <c r="H36" s="693" t="n"/>
    </row>
    <row r="37" ht="15" customHeight="1" s="389">
      <c r="D37" s="388" t="n"/>
      <c r="E37" s="388" t="n"/>
      <c r="F37" s="388" t="n"/>
      <c r="G37" s="388" t="n"/>
    </row>
    <row r="38" ht="15" customHeight="1" s="389">
      <c r="D38" s="388" t="n"/>
      <c r="E38" s="388" t="n"/>
      <c r="H38" s="693" t="n"/>
    </row>
    <row r="39" ht="15" customHeight="1" s="389">
      <c r="D39" s="388" t="n"/>
      <c r="E39" s="388" t="n"/>
    </row>
    <row r="40" ht="15" customHeight="1" s="389">
      <c r="D40" s="388" t="n"/>
      <c r="E40" s="388" t="n"/>
      <c r="H40" s="693" t="n"/>
    </row>
    <row r="41" ht="15" customHeight="1" s="389">
      <c r="D41" s="388" t="n"/>
      <c r="E41" s="388" t="n"/>
    </row>
    <row r="42" ht="15" customHeight="1" s="389">
      <c r="D42" s="388" t="n"/>
      <c r="E42" s="388" t="n"/>
      <c r="H42" s="693" t="n"/>
    </row>
    <row r="43" ht="15" customHeight="1" s="389">
      <c r="D43" s="388" t="n"/>
      <c r="E43" s="388" t="n"/>
    </row>
    <row r="44" ht="15" customHeight="1" s="389">
      <c r="D44" s="388" t="n"/>
      <c r="E44" s="388" t="n"/>
      <c r="H44" s="693" t="n"/>
    </row>
    <row r="45" ht="15" customHeight="1" s="389">
      <c r="D45" s="388" t="n"/>
      <c r="E45" s="388" t="n"/>
    </row>
    <row r="46" ht="15" customHeight="1" s="389">
      <c r="D46" s="388" t="n"/>
      <c r="E46" s="388" t="n"/>
      <c r="H46" s="693" t="n"/>
    </row>
    <row r="47" ht="15" customHeight="1" s="389">
      <c r="D47" s="388" t="n"/>
      <c r="E47" s="388" t="n"/>
    </row>
    <row r="48" ht="15" customHeight="1" s="389">
      <c r="D48" s="388" t="n"/>
      <c r="E48" s="388" t="n"/>
      <c r="H48" s="693" t="n"/>
    </row>
    <row r="49" ht="15" customHeight="1" s="389">
      <c r="D49" s="388" t="n"/>
      <c r="E49" s="388" t="n"/>
    </row>
    <row r="50" ht="15" customHeight="1" s="389">
      <c r="D50" s="388" t="n"/>
      <c r="E50" s="388" t="n"/>
      <c r="H50" s="693" t="n"/>
    </row>
    <row r="51"/>
    <row r="52" ht="15" customHeight="1" s="389">
      <c r="H52" s="693" t="n"/>
    </row>
    <row r="53"/>
    <row r="54" ht="15" customHeight="1" s="389">
      <c r="H54" s="693" t="n"/>
    </row>
    <row r="55"/>
    <row r="56" ht="15" customHeight="1" s="389">
      <c r="H56" s="693" t="n"/>
    </row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 ht="15" customHeight="1" s="389">
      <c r="U74" s="697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Cecilia FERREIRA</dc:creator>
  <dc:language xmlns:dc="http://purl.org/dc/elements/1.1/">en-US</dc:language>
  <dcterms:created xmlns:dcterms="http://purl.org/dc/terms/" xmlns:xsi="http://www.w3.org/2001/XMLSchema-instance" xsi:type="dcterms:W3CDTF">2019-10-09T09:18:44Z</dcterms:created>
  <dcterms:modified xmlns:dcterms="http://purl.org/dc/terms/" xmlns:xsi="http://www.w3.org/2001/XMLSchema-instance" xsi:type="dcterms:W3CDTF">2025-08-25T14:15:11+00:00Z</dcterms:modified>
  <cp:revision>1</cp:revision>
</cp:coreProperties>
</file>