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1840" windowHeight="12840"/>
  </bookViews>
  <sheets>
    <sheet name="Feuil1" sheetId="1" r:id="rId1"/>
    <sheet name="Feuil2" sheetId="2" r:id="rId2"/>
    <sheet name="Feuil3" sheetId="3" r:id="rId3"/>
  </sheets>
  <definedNames>
    <definedName name="Danger">Feuil1!$F:$F</definedName>
    <definedName name="Ebats">Feuil1!$C:$C</definedName>
    <definedName name="Effectif">Feuil1!$H:$H</definedName>
    <definedName name="Espece">Feuil1!$A:$A</definedName>
    <definedName name="Gestation">Feuil1!$E:$E</definedName>
    <definedName name="Pince">Feuil1!$D:$D</definedName>
    <definedName name="Sperm">Feuil1!$B:$B</definedName>
    <definedName name="Théorie">Feuil1!$G:$G</definedName>
    <definedName name="_xlnm.Print_Area" localSheetId="0">Feuil1!$A$2:$H$23,Feuil1!$G$28:$H$36</definedName>
  </definedNames>
  <calcPr calcId="145621"/>
</workbook>
</file>

<file path=xl/calcChain.xml><?xml version="1.0" encoding="utf-8"?>
<calcChain xmlns="http://schemas.openxmlformats.org/spreadsheetml/2006/main">
  <c r="H21" i="1" l="1"/>
  <c r="H13" i="1" l="1"/>
  <c r="H14" i="1"/>
  <c r="H15" i="1"/>
  <c r="H16" i="1"/>
  <c r="H17" i="1"/>
  <c r="H18" i="1"/>
  <c r="H19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3" i="1"/>
  <c r="G14" i="1"/>
  <c r="G15" i="1"/>
  <c r="G16" i="1"/>
  <c r="G17" i="1"/>
  <c r="G18" i="1"/>
  <c r="G19" i="1"/>
  <c r="H20" i="1" l="1"/>
  <c r="H23" i="1" l="1"/>
  <c r="H22" i="1"/>
</calcChain>
</file>

<file path=xl/sharedStrings.xml><?xml version="1.0" encoding="utf-8"?>
<sst xmlns="http://schemas.openxmlformats.org/spreadsheetml/2006/main" count="61" uniqueCount="47">
  <si>
    <t>Espèces</t>
  </si>
  <si>
    <t>Production de spermatozoïdes par jour</t>
  </si>
  <si>
    <t>Nb d'ébats par jour</t>
  </si>
  <si>
    <t>Nb de bébé théorique</t>
  </si>
  <si>
    <t>Nb de bébé effectif</t>
  </si>
  <si>
    <t>Crabe</t>
  </si>
  <si>
    <t>Langouste</t>
  </si>
  <si>
    <t>Crevette</t>
  </si>
  <si>
    <t>Homard</t>
  </si>
  <si>
    <t>Ecrevisse</t>
  </si>
  <si>
    <t>Bob l'éponge</t>
  </si>
  <si>
    <t xml:space="preserve">Patrick </t>
  </si>
  <si>
    <t>Carlos</t>
  </si>
  <si>
    <t>Bernard l'Hermite</t>
  </si>
  <si>
    <t>oui</t>
  </si>
  <si>
    <t>non</t>
  </si>
  <si>
    <t>A</t>
  </si>
  <si>
    <t>D</t>
  </si>
  <si>
    <t>B</t>
  </si>
  <si>
    <t>C</t>
  </si>
  <si>
    <t>Nombre de naissance à Bikini Bottom :</t>
  </si>
  <si>
    <t>Nombre d'ébats à Bikini Bottom :</t>
  </si>
  <si>
    <t>Rendement des ébats :</t>
  </si>
  <si>
    <t>Coût en couche-culotte :</t>
  </si>
  <si>
    <t xml:space="preserve">Présence de pince </t>
  </si>
  <si>
    <t>Temps de gestation</t>
  </si>
  <si>
    <t>Dangerosité du quartier</t>
  </si>
  <si>
    <t>=SI(Pince="";"";
SI(Pince="oui";(Sperm*0,52)*Ebats*1/Gestation;
SI(Pince="non";(Sperm*0,13)*Ebats*1/Gestation;"Erreur !")))</t>
  </si>
  <si>
    <t>=SI(Danger="";"";
SI(Danger="A";Théorie;
SI(Danger="B";Théorie-Sperm*0,011;
SI(Danger="C";Théorie-Sperm*0,012;
SI(Danger="D";Théorie-Sperm*0,013;"Danger ?")))))</t>
  </si>
  <si>
    <t>Danger</t>
  </si>
  <si>
    <t>=Feuil1!$F:$F</t>
  </si>
  <si>
    <t>Ebats</t>
  </si>
  <si>
    <t>=Feuil1!$C:$C</t>
  </si>
  <si>
    <t>Effectif</t>
  </si>
  <si>
    <t>=Feuil1!$H:$H</t>
  </si>
  <si>
    <t>Espece</t>
  </si>
  <si>
    <t>=Feuil1!$A:$A</t>
  </si>
  <si>
    <t>Gestation</t>
  </si>
  <si>
    <t>=Feuil1!$E:$E</t>
  </si>
  <si>
    <t>Pince</t>
  </si>
  <si>
    <t>=Feuil1!$D:$D</t>
  </si>
  <si>
    <t>Sperm</t>
  </si>
  <si>
    <t>=Feuil1!$B:$B</t>
  </si>
  <si>
    <t>Théorie</t>
  </si>
  <si>
    <t>=Feuil1!$G:$G</t>
  </si>
  <si>
    <t>Zone_d_impression</t>
  </si>
  <si>
    <t>=Feuil1!$A$2:$H$23;Feuil1!$A$27:$H$55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</si>
</sst>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164" formatCode="#,##0&quot; sprm&quot;"/>
    <numFmt numFmtId="165" formatCode="#,##0&quot; sem&quot;"/>
    <numFmt numFmtId="166" formatCode="0.00&quot;%&quot;"/>
    <numFmt numFmtId="167" formatCode="#,##0&quot; Bébé(s)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slantDashDot">
        <color indexed="64"/>
      </right>
      <top style="medium">
        <color indexed="64"/>
      </top>
      <bottom/>
      <diagonal/>
    </border>
    <border>
      <left/>
      <right style="slantDashDot">
        <color indexed="64"/>
      </right>
      <top style="medium">
        <color indexed="64"/>
      </top>
      <bottom/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/>
      <bottom style="double">
        <color indexed="64"/>
      </bottom>
      <diagonal/>
    </border>
    <border>
      <left style="thin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 style="medium">
        <color indexed="64"/>
      </top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167" fontId="0" fillId="0" borderId="1" xfId="0" applyNumberFormat="1" applyBorder="1"/>
    <xf numFmtId="0" fontId="0" fillId="0" borderId="0" xfId="0" applyBorder="1" applyAlignment="1">
      <alignment horizontal="right"/>
    </xf>
    <xf numFmtId="166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0" fillId="0" borderId="3" xfId="1" applyFont="1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3" fillId="0" borderId="9" xfId="0" applyFont="1" applyBorder="1" applyAlignment="1">
      <alignment horizontal="center" vertical="center" wrapText="1"/>
    </xf>
    <xf numFmtId="0" fontId="0" fillId="0" borderId="10" xfId="0" applyBorder="1"/>
    <xf numFmtId="0" fontId="3" fillId="0" borderId="11" xfId="0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165" fontId="0" fillId="0" borderId="14" xfId="0" applyNumberFormat="1" applyBorder="1"/>
    <xf numFmtId="165" fontId="0" fillId="0" borderId="18" xfId="0" applyNumberFormat="1" applyBorder="1"/>
    <xf numFmtId="0" fontId="4" fillId="0" borderId="0" xfId="0" applyFont="1"/>
    <xf numFmtId="0" fontId="6" fillId="2" borderId="1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7" fontId="5" fillId="2" borderId="1" xfId="0" applyNumberFormat="1" applyFont="1" applyFill="1" applyBorder="1"/>
    <xf numFmtId="167" fontId="5" fillId="2" borderId="20" xfId="0" applyNumberFormat="1" applyFont="1" applyFill="1" applyBorder="1"/>
    <xf numFmtId="167" fontId="5" fillId="2" borderId="21" xfId="0" applyNumberFormat="1" applyFont="1" applyFill="1" applyBorder="1"/>
    <xf numFmtId="167" fontId="5" fillId="2" borderId="7" xfId="0" applyNumberFormat="1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25" xfId="0" applyNumberFormat="1" applyBorder="1"/>
    <xf numFmtId="164" fontId="0" fillId="0" borderId="26" xfId="0" applyNumberFormat="1" applyBorder="1"/>
    <xf numFmtId="0" fontId="0" fillId="0" borderId="26" xfId="0" applyBorder="1"/>
    <xf numFmtId="0" fontId="0" fillId="0" borderId="27" xfId="0" applyBorder="1"/>
    <xf numFmtId="0" fontId="3" fillId="0" borderId="0" xfId="0" applyFont="1" applyBorder="1"/>
    <xf numFmtId="167" fontId="5" fillId="2" borderId="19" xfId="0" quotePrefix="1" applyNumberFormat="1" applyFont="1" applyFill="1" applyBorder="1" applyAlignment="1">
      <alignment wrapText="1"/>
    </xf>
    <xf numFmtId="167" fontId="5" fillId="2" borderId="20" xfId="0" quotePrefix="1" applyNumberFormat="1" applyFont="1" applyFill="1" applyBorder="1" applyAlignment="1">
      <alignment wrapText="1"/>
    </xf>
    <xf numFmtId="167" fontId="5" fillId="2" borderId="1" xfId="0" quotePrefix="1" applyNumberFormat="1" applyFont="1" applyFill="1" applyBorder="1" applyAlignment="1">
      <alignment wrapText="1"/>
    </xf>
    <xf numFmtId="167" fontId="0" fillId="0" borderId="0" xfId="0" applyNumberFormat="1"/>
    <xf numFmtId="0" fontId="0" fillId="0" borderId="1" xfId="0" applyBorder="1" applyAlignment="1">
      <alignment horizontal="right"/>
    </xf>
    <xf numFmtId="167" fontId="0" fillId="0" borderId="0" xfId="0" applyNumberFormat="1" applyBorder="1"/>
    <xf numFmtId="166" fontId="0" fillId="0" borderId="0" xfId="0" applyNumberFormat="1" applyBorder="1"/>
    <xf numFmtId="44" fontId="0" fillId="0" borderId="0" xfId="1" applyFont="1" applyBorder="1"/>
    <xf numFmtId="167" fontId="0" fillId="0" borderId="0" xfId="0" applyNumberFormat="1" applyBorder="1" applyAlignment="1">
      <alignment horizontal="left"/>
    </xf>
    <xf numFmtId="0" fontId="0" fillId="0" borderId="28" xfId="0" applyBorder="1"/>
    <xf numFmtId="0" fontId="2" fillId="0" borderId="0" xfId="0" applyFont="1"/>
    <xf numFmtId="167" fontId="2" fillId="0" borderId="0" xfId="0" applyNumberFormat="1" applyFont="1"/>
    <xf numFmtId="167" fontId="0" fillId="0" borderId="29" xfId="0" applyNumberFormat="1" applyBorder="1"/>
    <xf numFmtId="167" fontId="0" fillId="0" borderId="30" xfId="0" applyNumberFormat="1" applyBorder="1"/>
    <xf numFmtId="167" fontId="0" fillId="0" borderId="31" xfId="0" applyNumberFormat="1" applyBorder="1" applyAlignment="1">
      <alignment horizontal="left"/>
    </xf>
    <xf numFmtId="166" fontId="0" fillId="0" borderId="31" xfId="0" applyNumberFormat="1" applyBorder="1"/>
    <xf numFmtId="44" fontId="0" fillId="0" borderId="31" xfId="1" applyFont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" xfId="0" applyNumberFormat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showFormulas="1" tabSelected="1" topLeftCell="A12" workbookViewId="0">
      <selection activeCell="G28" activeCellId="1" sqref="A2:H23 G28:H36"/>
    </sheetView>
  </sheetViews>
  <sheetFormatPr baseColWidth="10" defaultRowHeight="15" x14ac:dyDescent="0.25"/>
  <cols>
    <col min="1" max="1" width="8.5703125" customWidth="1"/>
    <col min="2" max="2" width="4.28515625" customWidth="1"/>
    <col min="3" max="3" width="2.140625" customWidth="1"/>
    <col min="4" max="4" width="2" customWidth="1"/>
    <col min="5" max="5" width="1.7109375" customWidth="1"/>
    <col min="6" max="6" width="3.7109375" customWidth="1"/>
    <col min="7" max="7" width="27.42578125" customWidth="1"/>
    <col min="8" max="8" width="28.140625" customWidth="1"/>
  </cols>
  <sheetData>
    <row r="1" spans="1:8" ht="15.75" thickBot="1" x14ac:dyDescent="0.3">
      <c r="A1" s="23"/>
    </row>
    <row r="2" spans="1:8" ht="45.75" thickBot="1" x14ac:dyDescent="0.3">
      <c r="A2" s="11" t="s">
        <v>0</v>
      </c>
      <c r="B2" s="13" t="s">
        <v>1</v>
      </c>
      <c r="C2" s="13" t="s">
        <v>2</v>
      </c>
      <c r="D2" s="13" t="s">
        <v>24</v>
      </c>
      <c r="E2" s="13" t="s">
        <v>25</v>
      </c>
      <c r="F2" s="13" t="s">
        <v>26</v>
      </c>
      <c r="G2" s="24" t="s">
        <v>3</v>
      </c>
      <c r="H2" s="25" t="s">
        <v>4</v>
      </c>
    </row>
    <row r="3" spans="1:8" ht="120" x14ac:dyDescent="0.25">
      <c r="A3" s="12" t="s">
        <v>5</v>
      </c>
      <c r="B3" s="33">
        <v>10000</v>
      </c>
      <c r="C3" s="31">
        <v>2</v>
      </c>
      <c r="D3" s="16" t="s">
        <v>14</v>
      </c>
      <c r="E3" s="21">
        <v>15</v>
      </c>
      <c r="F3" s="17" t="s">
        <v>17</v>
      </c>
      <c r="G3" s="38" t="s">
        <v>27</v>
      </c>
      <c r="H3" s="40" t="s">
        <v>28</v>
      </c>
    </row>
    <row r="4" spans="1:8" hidden="1" x14ac:dyDescent="0.25">
      <c r="A4" s="12" t="s">
        <v>10</v>
      </c>
      <c r="B4" s="34">
        <v>12</v>
      </c>
      <c r="C4" s="31">
        <v>0</v>
      </c>
      <c r="D4" s="16" t="s">
        <v>15</v>
      </c>
      <c r="E4" s="22">
        <v>52</v>
      </c>
      <c r="F4" s="18" t="s">
        <v>16</v>
      </c>
      <c r="G4" s="27">
        <f t="shared" ref="G4:G19" si="0">IF(Pince="","",IF(Pince="oui",(Sperm*0.52)*Ebats*1/Gestation,IF(Pince="non",(Sperm*0.13)*Ebats*1/Gestation,"Erreur !")))</f>
        <v>0</v>
      </c>
      <c r="H4" s="26">
        <f t="shared" ref="H4:H19" si="1">IF(Danger="","",IF(Danger="A",Théorie,IF(Danger="B",Théorie-Sperm*0.011,IF(Danger="C",Théorie-Sperm*0.012,IF(Danger="D",Théorie-Sperm*0.013,"Danger ?")))))</f>
        <v>0</v>
      </c>
    </row>
    <row r="5" spans="1:8" hidden="1" x14ac:dyDescent="0.25">
      <c r="A5" s="12" t="s">
        <v>7</v>
      </c>
      <c r="B5" s="34">
        <v>15000</v>
      </c>
      <c r="C5" s="31">
        <v>12</v>
      </c>
      <c r="D5" s="16" t="s">
        <v>15</v>
      </c>
      <c r="E5" s="22">
        <v>10</v>
      </c>
      <c r="F5" s="18" t="s">
        <v>17</v>
      </c>
      <c r="G5" s="27">
        <f t="shared" si="0"/>
        <v>2340</v>
      </c>
      <c r="H5" s="26">
        <f t="shared" si="1"/>
        <v>2145</v>
      </c>
    </row>
    <row r="6" spans="1:8" hidden="1" x14ac:dyDescent="0.25">
      <c r="A6" s="12" t="s">
        <v>8</v>
      </c>
      <c r="B6" s="34">
        <v>12000</v>
      </c>
      <c r="C6" s="31">
        <v>10</v>
      </c>
      <c r="D6" s="16" t="s">
        <v>14</v>
      </c>
      <c r="E6" s="22">
        <v>13</v>
      </c>
      <c r="F6" s="18" t="s">
        <v>19</v>
      </c>
      <c r="G6" s="27">
        <f t="shared" si="0"/>
        <v>4800</v>
      </c>
      <c r="H6" s="26">
        <f t="shared" si="1"/>
        <v>4656</v>
      </c>
    </row>
    <row r="7" spans="1:8" hidden="1" x14ac:dyDescent="0.25">
      <c r="A7" s="12" t="s">
        <v>12</v>
      </c>
      <c r="B7" s="34">
        <v>78</v>
      </c>
      <c r="C7" s="31">
        <v>0.1</v>
      </c>
      <c r="D7" s="16" t="s">
        <v>15</v>
      </c>
      <c r="E7" s="22">
        <v>78</v>
      </c>
      <c r="F7" s="18" t="s">
        <v>16</v>
      </c>
      <c r="G7" s="27">
        <f t="shared" si="0"/>
        <v>1.2999999999999999E-2</v>
      </c>
      <c r="H7" s="26">
        <f t="shared" si="1"/>
        <v>1.2999999999999999E-2</v>
      </c>
    </row>
    <row r="8" spans="1:8" hidden="1" x14ac:dyDescent="0.25">
      <c r="A8" s="12" t="s">
        <v>6</v>
      </c>
      <c r="B8" s="34">
        <v>4000</v>
      </c>
      <c r="C8" s="31">
        <v>3</v>
      </c>
      <c r="D8" s="16" t="s">
        <v>14</v>
      </c>
      <c r="E8" s="22">
        <v>24</v>
      </c>
      <c r="F8" s="18" t="s">
        <v>19</v>
      </c>
      <c r="G8" s="27">
        <f t="shared" si="0"/>
        <v>260</v>
      </c>
      <c r="H8" s="26">
        <f t="shared" si="1"/>
        <v>212</v>
      </c>
    </row>
    <row r="9" spans="1:8" hidden="1" x14ac:dyDescent="0.25">
      <c r="A9" s="12" t="s">
        <v>11</v>
      </c>
      <c r="B9" s="34">
        <v>2</v>
      </c>
      <c r="C9" s="31">
        <v>0</v>
      </c>
      <c r="D9" s="16" t="s">
        <v>15</v>
      </c>
      <c r="E9" s="22">
        <v>1</v>
      </c>
      <c r="F9" s="18" t="s">
        <v>16</v>
      </c>
      <c r="G9" s="27">
        <f t="shared" si="0"/>
        <v>0</v>
      </c>
      <c r="H9" s="26">
        <f t="shared" si="1"/>
        <v>0</v>
      </c>
    </row>
    <row r="10" spans="1:8" hidden="1" x14ac:dyDescent="0.25">
      <c r="A10" s="12" t="s">
        <v>9</v>
      </c>
      <c r="B10" s="34">
        <v>1000</v>
      </c>
      <c r="C10" s="31">
        <v>13</v>
      </c>
      <c r="D10" s="16" t="s">
        <v>14</v>
      </c>
      <c r="E10" s="22">
        <v>11</v>
      </c>
      <c r="F10" s="18" t="s">
        <v>17</v>
      </c>
      <c r="G10" s="27">
        <f t="shared" si="0"/>
        <v>614.5454545454545</v>
      </c>
      <c r="H10" s="26">
        <f t="shared" si="1"/>
        <v>601.5454545454545</v>
      </c>
    </row>
    <row r="11" spans="1:8" hidden="1" x14ac:dyDescent="0.25">
      <c r="A11" s="12" t="s">
        <v>13</v>
      </c>
      <c r="B11" s="34">
        <v>100</v>
      </c>
      <c r="C11" s="31">
        <v>3</v>
      </c>
      <c r="D11" s="16" t="s">
        <v>14</v>
      </c>
      <c r="E11" s="22">
        <v>4</v>
      </c>
      <c r="F11" s="18" t="s">
        <v>18</v>
      </c>
      <c r="G11" s="27">
        <f t="shared" si="0"/>
        <v>39</v>
      </c>
      <c r="H11" s="26">
        <f t="shared" si="1"/>
        <v>37.9</v>
      </c>
    </row>
    <row r="12" spans="1:8" ht="120" x14ac:dyDescent="0.25">
      <c r="A12" s="12"/>
      <c r="B12" s="34"/>
      <c r="C12" s="31"/>
      <c r="D12" s="14"/>
      <c r="E12" s="22"/>
      <c r="F12" s="19"/>
      <c r="G12" s="39" t="s">
        <v>27</v>
      </c>
      <c r="H12" s="40" t="s">
        <v>28</v>
      </c>
    </row>
    <row r="13" spans="1:8" hidden="1" x14ac:dyDescent="0.25">
      <c r="A13" s="12"/>
      <c r="B13" s="34"/>
      <c r="C13" s="31"/>
      <c r="D13" s="14"/>
      <c r="E13" s="22"/>
      <c r="F13" s="19"/>
      <c r="G13" s="27" t="str">
        <f t="shared" si="0"/>
        <v/>
      </c>
      <c r="H13" s="26" t="str">
        <f t="shared" si="1"/>
        <v/>
      </c>
    </row>
    <row r="14" spans="1:8" hidden="1" x14ac:dyDescent="0.25">
      <c r="A14" s="12"/>
      <c r="B14" s="34"/>
      <c r="C14" s="31"/>
      <c r="D14" s="14"/>
      <c r="E14" s="22"/>
      <c r="F14" s="19"/>
      <c r="G14" s="27" t="str">
        <f t="shared" si="0"/>
        <v/>
      </c>
      <c r="H14" s="26" t="str">
        <f t="shared" si="1"/>
        <v/>
      </c>
    </row>
    <row r="15" spans="1:8" hidden="1" x14ac:dyDescent="0.25">
      <c r="A15" s="12"/>
      <c r="B15" s="34"/>
      <c r="C15" s="31"/>
      <c r="D15" s="14"/>
      <c r="E15" s="22"/>
      <c r="F15" s="19"/>
      <c r="G15" s="27" t="str">
        <f t="shared" si="0"/>
        <v/>
      </c>
      <c r="H15" s="26" t="str">
        <f t="shared" si="1"/>
        <v/>
      </c>
    </row>
    <row r="16" spans="1:8" hidden="1" x14ac:dyDescent="0.25">
      <c r="A16" s="12"/>
      <c r="B16" s="34"/>
      <c r="C16" s="31"/>
      <c r="D16" s="14"/>
      <c r="E16" s="22"/>
      <c r="F16" s="19"/>
      <c r="G16" s="27" t="str">
        <f t="shared" si="0"/>
        <v/>
      </c>
      <c r="H16" s="26" t="str">
        <f t="shared" si="1"/>
        <v/>
      </c>
    </row>
    <row r="17" spans="1:11" hidden="1" x14ac:dyDescent="0.25">
      <c r="A17" s="12"/>
      <c r="B17" s="34"/>
      <c r="C17" s="31"/>
      <c r="D17" s="14"/>
      <c r="E17" s="22"/>
      <c r="F17" s="19"/>
      <c r="G17" s="27" t="str">
        <f t="shared" si="0"/>
        <v/>
      </c>
      <c r="H17" s="26" t="str">
        <f t="shared" si="1"/>
        <v/>
      </c>
    </row>
    <row r="18" spans="1:11" hidden="1" x14ac:dyDescent="0.25">
      <c r="A18" s="12"/>
      <c r="B18" s="34"/>
      <c r="C18" s="31"/>
      <c r="D18" s="14"/>
      <c r="E18" s="22"/>
      <c r="F18" s="19"/>
      <c r="G18" s="27" t="str">
        <f t="shared" si="0"/>
        <v/>
      </c>
      <c r="H18" s="26" t="str">
        <f t="shared" si="1"/>
        <v/>
      </c>
    </row>
    <row r="19" spans="1:11" ht="15.75" hidden="1" thickBot="1" x14ac:dyDescent="0.3">
      <c r="A19" s="12"/>
      <c r="B19" s="34"/>
      <c r="C19" s="31"/>
      <c r="D19" s="14"/>
      <c r="E19" s="22"/>
      <c r="F19" s="20"/>
      <c r="G19" s="28" t="str">
        <f t="shared" si="0"/>
        <v/>
      </c>
      <c r="H19" s="29" t="str">
        <f t="shared" si="1"/>
        <v/>
      </c>
    </row>
    <row r="20" spans="1:11" x14ac:dyDescent="0.25">
      <c r="A20" s="12"/>
      <c r="B20" s="35"/>
      <c r="C20" s="31"/>
      <c r="D20" s="14"/>
      <c r="E20" s="8"/>
      <c r="F20" s="1"/>
      <c r="G20" s="3" t="s">
        <v>20</v>
      </c>
      <c r="H20" s="2">
        <f>SUM(H3:H19)</f>
        <v>7652.4584545454545</v>
      </c>
    </row>
    <row r="21" spans="1:11" x14ac:dyDescent="0.25">
      <c r="A21" s="12"/>
      <c r="B21" s="35"/>
      <c r="C21" s="31"/>
      <c r="D21" s="14"/>
      <c r="E21" s="8"/>
      <c r="F21" s="1"/>
      <c r="G21" s="3" t="s">
        <v>21</v>
      </c>
      <c r="H21" s="42">
        <f>SUM(C3:C14)</f>
        <v>43.1</v>
      </c>
    </row>
    <row r="22" spans="1:11" x14ac:dyDescent="0.25">
      <c r="A22" s="12"/>
      <c r="B22" s="35"/>
      <c r="C22" s="31"/>
      <c r="D22" s="14"/>
      <c r="E22" s="8"/>
      <c r="F22" s="10"/>
      <c r="G22" s="3" t="s">
        <v>22</v>
      </c>
      <c r="H22" s="4">
        <f>H20/H21</f>
        <v>177.55124024467412</v>
      </c>
    </row>
    <row r="23" spans="1:11" ht="15.75" thickBot="1" x14ac:dyDescent="0.3">
      <c r="A23" s="30"/>
      <c r="B23" s="36"/>
      <c r="C23" s="32"/>
      <c r="D23" s="15"/>
      <c r="E23" s="9"/>
      <c r="F23" s="5"/>
      <c r="G23" s="6" t="s">
        <v>23</v>
      </c>
      <c r="H23" s="7">
        <f>H20*1.2</f>
        <v>9182.9501454545443</v>
      </c>
    </row>
    <row r="24" spans="1:11" x14ac:dyDescent="0.25">
      <c r="D24" s="47"/>
    </row>
    <row r="25" spans="1:11" x14ac:dyDescent="0.25">
      <c r="B25" s="1"/>
    </row>
    <row r="26" spans="1:11" x14ac:dyDescent="0.25">
      <c r="B26" s="1"/>
    </row>
    <row r="27" spans="1:11" ht="15.75" thickBot="1" x14ac:dyDescent="0.3">
      <c r="B27" s="1"/>
      <c r="G27" s="1"/>
    </row>
    <row r="28" spans="1:11" x14ac:dyDescent="0.25">
      <c r="B28" s="43"/>
      <c r="C28" s="41"/>
      <c r="D28" s="1"/>
      <c r="G28" s="50" t="s">
        <v>29</v>
      </c>
      <c r="H28" s="51" t="s">
        <v>30</v>
      </c>
      <c r="K28" s="37"/>
    </row>
    <row r="29" spans="1:11" x14ac:dyDescent="0.25">
      <c r="B29" s="46"/>
      <c r="C29" s="41"/>
      <c r="D29" s="1"/>
      <c r="G29" s="52" t="s">
        <v>31</v>
      </c>
      <c r="H29" s="2" t="s">
        <v>32</v>
      </c>
      <c r="K29" s="1"/>
    </row>
    <row r="30" spans="1:11" x14ac:dyDescent="0.25">
      <c r="B30" s="44"/>
      <c r="C30" s="41"/>
      <c r="D30" s="1"/>
      <c r="G30" s="53" t="s">
        <v>33</v>
      </c>
      <c r="H30" s="2" t="s">
        <v>34</v>
      </c>
      <c r="K30" s="1"/>
    </row>
    <row r="31" spans="1:11" x14ac:dyDescent="0.25">
      <c r="B31" s="45"/>
      <c r="C31" s="41"/>
      <c r="D31" s="1"/>
      <c r="G31" s="54" t="s">
        <v>35</v>
      </c>
      <c r="H31" s="2" t="s">
        <v>36</v>
      </c>
    </row>
    <row r="32" spans="1:11" x14ac:dyDescent="0.25">
      <c r="B32" s="43"/>
      <c r="C32" s="41"/>
      <c r="G32" s="55" t="s">
        <v>37</v>
      </c>
      <c r="H32" s="2" t="s">
        <v>38</v>
      </c>
    </row>
    <row r="33" spans="2:8" x14ac:dyDescent="0.25">
      <c r="B33" s="43"/>
      <c r="C33" s="41"/>
      <c r="G33" s="55" t="s">
        <v>39</v>
      </c>
      <c r="H33" s="2" t="s">
        <v>40</v>
      </c>
    </row>
    <row r="34" spans="2:8" x14ac:dyDescent="0.25">
      <c r="B34" s="41"/>
      <c r="C34" s="41"/>
      <c r="G34" s="55" t="s">
        <v>41</v>
      </c>
      <c r="H34" s="2" t="s">
        <v>42</v>
      </c>
    </row>
    <row r="35" spans="2:8" x14ac:dyDescent="0.25">
      <c r="B35" s="41"/>
      <c r="C35" s="41"/>
      <c r="G35" s="55" t="s">
        <v>43</v>
      </c>
      <c r="H35" s="2" t="s">
        <v>44</v>
      </c>
    </row>
    <row r="36" spans="2:8" ht="15.75" thickBot="1" x14ac:dyDescent="0.3">
      <c r="B36" s="41"/>
      <c r="C36" s="49"/>
      <c r="G36" s="56" t="s">
        <v>45</v>
      </c>
      <c r="H36" s="57" t="s">
        <v>46</v>
      </c>
    </row>
    <row r="40" spans="2:8" x14ac:dyDescent="0.25">
      <c r="G40" s="48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headerFooter>
    <oddHeader xml:space="preserve">&amp;C&amp;"Freestyle Script,Normal"&amp;20&amp;U&amp;K09+000
&amp;26La reproduction des crustacées à Bikini Bottom&amp;"-,Normal"&amp;U&amp;K01+000 &amp;11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Feuil1</vt:lpstr>
      <vt:lpstr>Feuil2</vt:lpstr>
      <vt:lpstr>Feuil3</vt:lpstr>
      <vt:lpstr>Danger</vt:lpstr>
      <vt:lpstr>Ebats</vt:lpstr>
      <vt:lpstr>Effectif</vt:lpstr>
      <vt:lpstr>Espece</vt:lpstr>
      <vt:lpstr>Gestation</vt:lpstr>
      <vt:lpstr>Pince</vt:lpstr>
      <vt:lpstr>Sperm</vt:lpstr>
      <vt:lpstr>Théorie</vt:lpstr>
      <vt:lpstr>Feuil1!Zone_d_impression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 DAMEZ-MARTI</cp:lastModifiedBy>
  <cp:lastPrinted>2014-05-27T09:06:26Z</cp:lastPrinted>
  <dcterms:created xsi:type="dcterms:W3CDTF">2014-05-15T06:57:24Z</dcterms:created>
  <dcterms:modified xsi:type="dcterms:W3CDTF">2014-05-27T09:07:11Z</dcterms:modified>
</cp:coreProperties>
</file>