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240" windowHeight="12840"/>
  </bookViews>
  <sheets>
    <sheet name="Feuil1" sheetId="1" r:id="rId1"/>
    <sheet name="Feuil2" sheetId="2" r:id="rId2"/>
    <sheet name="Feuil3" sheetId="3" r:id="rId3"/>
  </sheets>
  <definedNames>
    <definedName name="Danger">Feuil1!$F:$F</definedName>
    <definedName name="Ebats">Feuil1!$C:$C</definedName>
    <definedName name="Effectif">Feuil1!$H:$H</definedName>
    <definedName name="Espece">Feuil1!$A:$A</definedName>
    <definedName name="Gestation">Feuil1!$E:$E</definedName>
    <definedName name="Pince">Feuil1!$D:$D</definedName>
    <definedName name="Sperm">Feuil1!$B:$B</definedName>
    <definedName name="Théorie">Feuil1!$G:$G</definedName>
    <definedName name="_xlnm.Print_Area" localSheetId="0">Feuil1!$A$2:$H$23,Feuil1!$A$29:$H$57</definedName>
  </definedNames>
  <calcPr calcId="145621"/>
</workbook>
</file>

<file path=xl/calcChain.xml><?xml version="1.0" encoding="utf-8"?>
<calcChain xmlns="http://schemas.openxmlformats.org/spreadsheetml/2006/main">
  <c r="H12" i="1" l="1"/>
  <c r="H13" i="1"/>
  <c r="H14" i="1"/>
  <c r="H15" i="1"/>
  <c r="H16" i="1"/>
  <c r="H17" i="1"/>
  <c r="H18" i="1"/>
  <c r="H19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G13" i="1"/>
  <c r="G14" i="1"/>
  <c r="G15" i="1"/>
  <c r="G16" i="1"/>
  <c r="G17" i="1"/>
  <c r="G18" i="1"/>
  <c r="G19" i="1"/>
  <c r="H21" i="1"/>
  <c r="H20" i="1" l="1"/>
  <c r="H22" i="1" l="1"/>
  <c r="H23" i="1"/>
</calcChain>
</file>

<file path=xl/sharedStrings.xml><?xml version="1.0" encoding="utf-8"?>
<sst xmlns="http://schemas.openxmlformats.org/spreadsheetml/2006/main" count="39" uniqueCount="27">
  <si>
    <t>Espèces</t>
  </si>
  <si>
    <t>Production de spermatozoïdes par jour</t>
  </si>
  <si>
    <t>Nb d'ébats par jour</t>
  </si>
  <si>
    <t>Nb de bébé théorique</t>
  </si>
  <si>
    <t>Nb de bébé effectif</t>
  </si>
  <si>
    <t>Crabe</t>
  </si>
  <si>
    <t>Langouste</t>
  </si>
  <si>
    <t>Crevette</t>
  </si>
  <si>
    <t>Homard</t>
  </si>
  <si>
    <t>Ecrevisse</t>
  </si>
  <si>
    <t>Bob l'éponge</t>
  </si>
  <si>
    <t xml:space="preserve">Patrick </t>
  </si>
  <si>
    <t>Carlos</t>
  </si>
  <si>
    <t>Bernard l'Hermite</t>
  </si>
  <si>
    <t>oui</t>
  </si>
  <si>
    <t>non</t>
  </si>
  <si>
    <t>A</t>
  </si>
  <si>
    <t>D</t>
  </si>
  <si>
    <t>B</t>
  </si>
  <si>
    <t>C</t>
  </si>
  <si>
    <t>Nombre de naissance à Bikini Bottom :</t>
  </si>
  <si>
    <t>Nombre d'ébats à Bikini Bottom :</t>
  </si>
  <si>
    <t>Rendement des ébats :</t>
  </si>
  <si>
    <t>Coût en couche-culotte :</t>
  </si>
  <si>
    <t xml:space="preserve">Présence de pince </t>
  </si>
  <si>
    <t>Temps de gestation</t>
  </si>
  <si>
    <t>Dangerosité du quartier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</si>
</sst>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#,##0&quot; sprm&quot;"/>
    <numFmt numFmtId="165" formatCode="#,##0&quot; sem&quot;"/>
    <numFmt numFmtId="166" formatCode="0.00&quot;%&quot;"/>
    <numFmt numFmtId="167" formatCode="#,##0&quot; Bébé(s)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slantDashDot">
        <color indexed="64"/>
      </right>
      <top style="medium">
        <color indexed="64"/>
      </top>
      <bottom/>
      <diagonal/>
    </border>
    <border>
      <left/>
      <right style="slantDashDot">
        <color indexed="64"/>
      </right>
      <top style="medium">
        <color indexed="64"/>
      </top>
      <bottom/>
      <diagonal/>
    </border>
    <border>
      <left/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double">
        <color indexed="64"/>
      </bottom>
      <diagonal/>
    </border>
    <border>
      <left style="thin">
        <color indexed="64"/>
      </left>
      <right style="slantDashDot">
        <color indexed="64"/>
      </right>
      <top/>
      <bottom/>
      <diagonal/>
    </border>
    <border>
      <left style="slantDashDot">
        <color indexed="64"/>
      </left>
      <right style="thick">
        <color indexed="64"/>
      </right>
      <top style="medium">
        <color indexed="64"/>
      </top>
      <bottom/>
      <diagonal/>
    </border>
    <border>
      <left style="slantDashDot">
        <color indexed="64"/>
      </left>
      <right style="thick">
        <color indexed="64"/>
      </right>
      <top/>
      <bottom/>
      <diagonal/>
    </border>
    <border>
      <left style="slantDashDot">
        <color indexed="64"/>
      </left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167" fontId="0" fillId="0" borderId="1" xfId="0" applyNumberFormat="1" applyBorder="1"/>
    <xf numFmtId="0" fontId="0" fillId="0" borderId="0" xfId="0" applyBorder="1" applyAlignment="1">
      <alignment horizontal="right"/>
    </xf>
    <xf numFmtId="166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horizontal="right"/>
    </xf>
    <xf numFmtId="44" fontId="0" fillId="0" borderId="3" xfId="1" applyFont="1" applyBorder="1"/>
    <xf numFmtId="0" fontId="0" fillId="0" borderId="6" xfId="0" applyBorder="1"/>
    <xf numFmtId="0" fontId="0" fillId="0" borderId="5" xfId="0" applyBorder="1"/>
    <xf numFmtId="0" fontId="0" fillId="0" borderId="1" xfId="0" applyBorder="1" applyAlignment="1">
      <alignment horizontal="right"/>
    </xf>
    <xf numFmtId="0" fontId="0" fillId="0" borderId="8" xfId="0" applyBorder="1"/>
    <xf numFmtId="0" fontId="3" fillId="0" borderId="9" xfId="0" applyFont="1" applyBorder="1" applyAlignment="1">
      <alignment horizontal="center" vertical="center" wrapText="1"/>
    </xf>
    <xf numFmtId="0" fontId="0" fillId="0" borderId="10" xfId="0" applyBorder="1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165" fontId="0" fillId="0" borderId="14" xfId="0" applyNumberFormat="1" applyBorder="1"/>
    <xf numFmtId="165" fontId="0" fillId="0" borderId="18" xfId="0" applyNumberFormat="1" applyBorder="1"/>
    <xf numFmtId="0" fontId="4" fillId="0" borderId="0" xfId="0" applyFont="1"/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67" fontId="5" fillId="2" borderId="19" xfId="0" applyNumberFormat="1" applyFont="1" applyFill="1" applyBorder="1"/>
    <xf numFmtId="167" fontId="5" fillId="2" borderId="1" xfId="0" applyNumberFormat="1" applyFont="1" applyFill="1" applyBorder="1"/>
    <xf numFmtId="167" fontId="5" fillId="2" borderId="20" xfId="0" applyNumberFormat="1" applyFont="1" applyFill="1" applyBorder="1"/>
    <xf numFmtId="167" fontId="5" fillId="2" borderId="21" xfId="0" applyNumberFormat="1" applyFont="1" applyFill="1" applyBorder="1"/>
    <xf numFmtId="167" fontId="5" fillId="2" borderId="7" xfId="0" applyNumberFormat="1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64" fontId="0" fillId="0" borderId="25" xfId="0" applyNumberFormat="1" applyBorder="1"/>
    <xf numFmtId="164" fontId="0" fillId="0" borderId="26" xfId="0" applyNumberFormat="1" applyBorder="1"/>
    <xf numFmtId="0" fontId="0" fillId="0" borderId="26" xfId="0" applyBorder="1"/>
    <xf numFmtId="0" fontId="0" fillId="0" borderId="27" xfId="0" applyBorder="1"/>
    <xf numFmtId="0" fontId="3" fillId="0" borderId="0" xfId="0" applyFont="1" applyBorder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colors>
    <mruColors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>
              <a:defRPr/>
            </a:pPr>
            <a:r>
              <a:rPr lang="en-US"/>
              <a:t>Les statistiques reproductives de Bikini Bottom</a:t>
            </a:r>
          </a:p>
        </c:rich>
      </c:tx>
      <c:layout>
        <c:manualLayout>
          <c:xMode val="edge"/>
          <c:yMode val="edge"/>
          <c:x val="0.29795859518034445"/>
          <c:y val="0.9051094890510949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5133548232238565E-2"/>
          <c:y val="1.6484082865322415E-2"/>
          <c:w val="0.85574858316864322"/>
          <c:h val="0.6756099861383027"/>
        </c:manualLayout>
      </c:layout>
      <c:lineChart>
        <c:grouping val="standard"/>
        <c:varyColors val="0"/>
        <c:ser>
          <c:idx val="1"/>
          <c:order val="1"/>
          <c:tx>
            <c:v>Nombre de bébé effectif</c:v>
          </c:tx>
          <c:marker>
            <c:symbol val="star"/>
            <c:size val="5"/>
          </c:marker>
          <c:cat>
            <c:strRef>
              <c:f>Feuil1!$A$3:$A$11</c:f>
              <c:strCache>
                <c:ptCount val="9"/>
                <c:pt idx="0">
                  <c:v>Crabe</c:v>
                </c:pt>
                <c:pt idx="1">
                  <c:v>Bob l'éponge</c:v>
                </c:pt>
                <c:pt idx="2">
                  <c:v>Crevette</c:v>
                </c:pt>
                <c:pt idx="3">
                  <c:v>Homard</c:v>
                </c:pt>
                <c:pt idx="4">
                  <c:v>Carlos</c:v>
                </c:pt>
                <c:pt idx="5">
                  <c:v>Langouste</c:v>
                </c:pt>
                <c:pt idx="6">
                  <c:v>Patrick </c:v>
                </c:pt>
                <c:pt idx="7">
                  <c:v>Ecrevisse</c:v>
                </c:pt>
                <c:pt idx="8">
                  <c:v>Bernard l'Hermite</c:v>
                </c:pt>
              </c:strCache>
            </c:strRef>
          </c:cat>
          <c:val>
            <c:numRef>
              <c:f>Feuil1!$H$3:$H$11</c:f>
              <c:numCache>
                <c:formatCode>#,##0" Bébé(s)"</c:formatCode>
                <c:ptCount val="9"/>
                <c:pt idx="0">
                  <c:v>563.33333333333337</c:v>
                </c:pt>
                <c:pt idx="1">
                  <c:v>0</c:v>
                </c:pt>
                <c:pt idx="2">
                  <c:v>2145</c:v>
                </c:pt>
                <c:pt idx="3">
                  <c:v>4656</c:v>
                </c:pt>
                <c:pt idx="4">
                  <c:v>1.2999999999999999E-2</c:v>
                </c:pt>
                <c:pt idx="5">
                  <c:v>212</c:v>
                </c:pt>
                <c:pt idx="6">
                  <c:v>0</c:v>
                </c:pt>
                <c:pt idx="7">
                  <c:v>601.5454545454545</c:v>
                </c:pt>
                <c:pt idx="8">
                  <c:v>37.9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376000"/>
        <c:axId val="136017536"/>
      </c:lineChart>
      <c:lineChart>
        <c:grouping val="standard"/>
        <c:varyColors val="0"/>
        <c:ser>
          <c:idx val="0"/>
          <c:order val="0"/>
          <c:tx>
            <c:v>Production de spermatozoïdes</c:v>
          </c:tx>
          <c:marker>
            <c:symbol val="circle"/>
            <c:size val="5"/>
            <c:spPr>
              <a:solidFill>
                <a:srgbClr val="FF00FF"/>
              </a:solidFill>
            </c:spPr>
          </c:marker>
          <c:cat>
            <c:strRef>
              <c:f>Feuil1!$A$3:$A$11</c:f>
              <c:strCache>
                <c:ptCount val="9"/>
                <c:pt idx="0">
                  <c:v>Crabe</c:v>
                </c:pt>
                <c:pt idx="1">
                  <c:v>Bob l'éponge</c:v>
                </c:pt>
                <c:pt idx="2">
                  <c:v>Crevette</c:v>
                </c:pt>
                <c:pt idx="3">
                  <c:v>Homard</c:v>
                </c:pt>
                <c:pt idx="4">
                  <c:v>Carlos</c:v>
                </c:pt>
                <c:pt idx="5">
                  <c:v>Langouste</c:v>
                </c:pt>
                <c:pt idx="6">
                  <c:v>Patrick </c:v>
                </c:pt>
                <c:pt idx="7">
                  <c:v>Ecrevisse</c:v>
                </c:pt>
                <c:pt idx="8">
                  <c:v>Bernard l'Hermite</c:v>
                </c:pt>
              </c:strCache>
            </c:strRef>
          </c:cat>
          <c:val>
            <c:numRef>
              <c:f>Feuil1!$B$3:$B$11</c:f>
              <c:numCache>
                <c:formatCode>#,##0" sprm"</c:formatCode>
                <c:ptCount val="9"/>
                <c:pt idx="0">
                  <c:v>10000</c:v>
                </c:pt>
                <c:pt idx="1">
                  <c:v>12</c:v>
                </c:pt>
                <c:pt idx="2">
                  <c:v>15000</c:v>
                </c:pt>
                <c:pt idx="3">
                  <c:v>12000</c:v>
                </c:pt>
                <c:pt idx="4">
                  <c:v>78</c:v>
                </c:pt>
                <c:pt idx="5">
                  <c:v>4000</c:v>
                </c:pt>
                <c:pt idx="6">
                  <c:v>2</c:v>
                </c:pt>
                <c:pt idx="7">
                  <c:v>1000</c:v>
                </c:pt>
                <c:pt idx="8">
                  <c:v>100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970240"/>
        <c:axId val="136018112"/>
      </c:lineChart>
      <c:catAx>
        <c:axId val="149376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36017536"/>
        <c:crosses val="autoZero"/>
        <c:auto val="1"/>
        <c:lblAlgn val="ctr"/>
        <c:lblOffset val="100"/>
        <c:noMultiLvlLbl val="0"/>
      </c:catAx>
      <c:valAx>
        <c:axId val="136017536"/>
        <c:scaling>
          <c:orientation val="minMax"/>
          <c:min val="0"/>
        </c:scaling>
        <c:delete val="0"/>
        <c:axPos val="l"/>
        <c:majorGridlines>
          <c:spPr>
            <a:effectLst/>
          </c:spPr>
        </c:majorGridlines>
        <c:numFmt formatCode="#,##0&quot; Bébé(s)&quot;" sourceLinked="1"/>
        <c:majorTickMark val="out"/>
        <c:minorTickMark val="none"/>
        <c:tickLblPos val="nextTo"/>
        <c:spPr>
          <a:noFill/>
        </c:spPr>
        <c:crossAx val="149376000"/>
        <c:crosses val="autoZero"/>
        <c:crossBetween val="between"/>
      </c:valAx>
      <c:valAx>
        <c:axId val="136018112"/>
        <c:scaling>
          <c:orientation val="minMax"/>
        </c:scaling>
        <c:delete val="0"/>
        <c:axPos val="r"/>
        <c:numFmt formatCode="#,##0&quot; sprm&quot;" sourceLinked="1"/>
        <c:majorTickMark val="out"/>
        <c:minorTickMark val="none"/>
        <c:tickLblPos val="nextTo"/>
        <c:crossAx val="152970240"/>
        <c:crosses val="max"/>
        <c:crossBetween val="between"/>
      </c:valAx>
      <c:catAx>
        <c:axId val="152970240"/>
        <c:scaling>
          <c:orientation val="minMax"/>
        </c:scaling>
        <c:delete val="1"/>
        <c:axPos val="b"/>
        <c:majorTickMark val="out"/>
        <c:minorTickMark val="none"/>
        <c:tickLblPos val="nextTo"/>
        <c:crossAx val="136018112"/>
        <c:crosses val="autoZero"/>
        <c:auto val="1"/>
        <c:lblAlgn val="ctr"/>
        <c:lblOffset val="100"/>
        <c:noMultiLvlLbl val="0"/>
      </c:catAx>
      <c:spPr>
        <a:gradFill>
          <a:gsLst>
            <a:gs pos="0">
              <a:srgbClr val="FFEFD1"/>
            </a:gs>
            <a:gs pos="64999">
              <a:srgbClr val="F0EBD5"/>
            </a:gs>
            <a:gs pos="100000">
              <a:srgbClr val="D1C39F"/>
            </a:gs>
          </a:gsLst>
          <a:lin ang="5400000" scaled="0"/>
        </a:gradFill>
        <a:ln>
          <a:solidFill>
            <a:srgbClr val="FF00FF"/>
          </a:solidFill>
        </a:ln>
        <a:effectLst>
          <a:glow rad="139700">
            <a:schemeClr val="accent1">
              <a:satMod val="175000"/>
              <a:alpha val="40000"/>
            </a:schemeClr>
          </a:glow>
        </a:effectLst>
      </c:spPr>
    </c:plotArea>
    <c:legend>
      <c:legendPos val="b"/>
      <c:layout>
        <c:manualLayout>
          <c:xMode val="edge"/>
          <c:yMode val="edge"/>
          <c:x val="0.2687431082606489"/>
          <c:y val="0.73583987119577388"/>
          <c:w val="0.46072998960524508"/>
          <c:h val="0.2641601288042261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28</xdr:row>
      <xdr:rowOff>114300</xdr:rowOff>
    </xdr:from>
    <xdr:to>
      <xdr:col>8</xdr:col>
      <xdr:colOff>0</xdr:colOff>
      <xdr:row>56</xdr:row>
      <xdr:rowOff>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70" zoomScaleNormal="70" workbookViewId="0">
      <selection activeCell="A29" activeCellId="1" sqref="A2:H23 A29:H57"/>
    </sheetView>
  </sheetViews>
  <sheetFormatPr baseColWidth="10" defaultRowHeight="15" x14ac:dyDescent="0.25"/>
  <cols>
    <col min="1" max="1" width="25.7109375" customWidth="1"/>
    <col min="2" max="2" width="21.7109375" customWidth="1"/>
    <col min="3" max="8" width="20.7109375" customWidth="1"/>
  </cols>
  <sheetData>
    <row r="1" spans="1:8" ht="15.75" thickBot="1" x14ac:dyDescent="0.3">
      <c r="A1" s="24"/>
    </row>
    <row r="2" spans="1:8" ht="45.75" thickBot="1" x14ac:dyDescent="0.3">
      <c r="A2" s="12" t="s">
        <v>0</v>
      </c>
      <c r="B2" s="14" t="s">
        <v>1</v>
      </c>
      <c r="C2" s="14" t="s">
        <v>2</v>
      </c>
      <c r="D2" s="14" t="s">
        <v>24</v>
      </c>
      <c r="E2" s="14" t="s">
        <v>25</v>
      </c>
      <c r="F2" s="14" t="s">
        <v>26</v>
      </c>
      <c r="G2" s="25" t="s">
        <v>3</v>
      </c>
      <c r="H2" s="26" t="s">
        <v>4</v>
      </c>
    </row>
    <row r="3" spans="1:8" x14ac:dyDescent="0.25">
      <c r="A3" s="13" t="s">
        <v>5</v>
      </c>
      <c r="B3" s="35">
        <v>10000</v>
      </c>
      <c r="C3" s="33">
        <v>2</v>
      </c>
      <c r="D3" s="17" t="s">
        <v>14</v>
      </c>
      <c r="E3" s="22">
        <v>15</v>
      </c>
      <c r="F3" s="18" t="s">
        <v>17</v>
      </c>
      <c r="G3" s="27">
        <f t="shared" ref="G3:G19" si="0">IF(Pince="","",IF(Pince="oui",(Sperm*0.52)*Ebats*1/Gestation,IF(Pince="non",(Sperm*0.13)*Ebats*1/Gestation,"Erreur !")))</f>
        <v>693.33333333333337</v>
      </c>
      <c r="H3" s="28">
        <f t="shared" ref="H3:H19" si="1">IF(Danger="","",IF(Danger="A",Théorie,IF(Danger="B",Théorie-Sperm*0.011,IF(Danger="C",Théorie-Sperm*0.012,IF(Danger="D",Théorie-Sperm*0.013,"Danger ?")))))</f>
        <v>563.33333333333337</v>
      </c>
    </row>
    <row r="4" spans="1:8" x14ac:dyDescent="0.25">
      <c r="A4" s="13" t="s">
        <v>10</v>
      </c>
      <c r="B4" s="36">
        <v>12</v>
      </c>
      <c r="C4" s="33">
        <v>0</v>
      </c>
      <c r="D4" s="17" t="s">
        <v>15</v>
      </c>
      <c r="E4" s="23">
        <v>52</v>
      </c>
      <c r="F4" s="19" t="s">
        <v>16</v>
      </c>
      <c r="G4" s="29">
        <f t="shared" si="0"/>
        <v>0</v>
      </c>
      <c r="H4" s="28">
        <f t="shared" si="1"/>
        <v>0</v>
      </c>
    </row>
    <row r="5" spans="1:8" x14ac:dyDescent="0.25">
      <c r="A5" s="13" t="s">
        <v>7</v>
      </c>
      <c r="B5" s="36">
        <v>15000</v>
      </c>
      <c r="C5" s="33">
        <v>12</v>
      </c>
      <c r="D5" s="17" t="s">
        <v>15</v>
      </c>
      <c r="E5" s="23">
        <v>10</v>
      </c>
      <c r="F5" s="19" t="s">
        <v>17</v>
      </c>
      <c r="G5" s="29">
        <f t="shared" si="0"/>
        <v>2340</v>
      </c>
      <c r="H5" s="28">
        <f t="shared" si="1"/>
        <v>2145</v>
      </c>
    </row>
    <row r="6" spans="1:8" x14ac:dyDescent="0.25">
      <c r="A6" s="13" t="s">
        <v>8</v>
      </c>
      <c r="B6" s="36">
        <v>12000</v>
      </c>
      <c r="C6" s="33">
        <v>10</v>
      </c>
      <c r="D6" s="17" t="s">
        <v>14</v>
      </c>
      <c r="E6" s="23">
        <v>13</v>
      </c>
      <c r="F6" s="19" t="s">
        <v>19</v>
      </c>
      <c r="G6" s="29">
        <f t="shared" si="0"/>
        <v>4800</v>
      </c>
      <c r="H6" s="28">
        <f t="shared" si="1"/>
        <v>4656</v>
      </c>
    </row>
    <row r="7" spans="1:8" x14ac:dyDescent="0.25">
      <c r="A7" s="13" t="s">
        <v>12</v>
      </c>
      <c r="B7" s="36">
        <v>78</v>
      </c>
      <c r="C7" s="33">
        <v>0.1</v>
      </c>
      <c r="D7" s="17" t="s">
        <v>15</v>
      </c>
      <c r="E7" s="23">
        <v>78</v>
      </c>
      <c r="F7" s="19" t="s">
        <v>16</v>
      </c>
      <c r="G7" s="29">
        <f t="shared" si="0"/>
        <v>1.2999999999999999E-2</v>
      </c>
      <c r="H7" s="28">
        <f t="shared" si="1"/>
        <v>1.2999999999999999E-2</v>
      </c>
    </row>
    <row r="8" spans="1:8" x14ac:dyDescent="0.25">
      <c r="A8" s="13" t="s">
        <v>6</v>
      </c>
      <c r="B8" s="36">
        <v>4000</v>
      </c>
      <c r="C8" s="33">
        <v>3</v>
      </c>
      <c r="D8" s="17" t="s">
        <v>14</v>
      </c>
      <c r="E8" s="23">
        <v>24</v>
      </c>
      <c r="F8" s="19" t="s">
        <v>19</v>
      </c>
      <c r="G8" s="29">
        <f t="shared" si="0"/>
        <v>260</v>
      </c>
      <c r="H8" s="28">
        <f t="shared" si="1"/>
        <v>212</v>
      </c>
    </row>
    <row r="9" spans="1:8" x14ac:dyDescent="0.25">
      <c r="A9" s="13" t="s">
        <v>11</v>
      </c>
      <c r="B9" s="36">
        <v>2</v>
      </c>
      <c r="C9" s="33">
        <v>0</v>
      </c>
      <c r="D9" s="17" t="s">
        <v>15</v>
      </c>
      <c r="E9" s="23">
        <v>1</v>
      </c>
      <c r="F9" s="19" t="s">
        <v>16</v>
      </c>
      <c r="G9" s="29">
        <f t="shared" si="0"/>
        <v>0</v>
      </c>
      <c r="H9" s="28">
        <f t="shared" si="1"/>
        <v>0</v>
      </c>
    </row>
    <row r="10" spans="1:8" x14ac:dyDescent="0.25">
      <c r="A10" s="13" t="s">
        <v>9</v>
      </c>
      <c r="B10" s="36">
        <v>1000</v>
      </c>
      <c r="C10" s="33">
        <v>13</v>
      </c>
      <c r="D10" s="17" t="s">
        <v>14</v>
      </c>
      <c r="E10" s="23">
        <v>11</v>
      </c>
      <c r="F10" s="19" t="s">
        <v>17</v>
      </c>
      <c r="G10" s="29">
        <f t="shared" si="0"/>
        <v>614.5454545454545</v>
      </c>
      <c r="H10" s="28">
        <f t="shared" si="1"/>
        <v>601.5454545454545</v>
      </c>
    </row>
    <row r="11" spans="1:8" x14ac:dyDescent="0.25">
      <c r="A11" s="13" t="s">
        <v>13</v>
      </c>
      <c r="B11" s="36">
        <v>100</v>
      </c>
      <c r="C11" s="33">
        <v>3</v>
      </c>
      <c r="D11" s="17" t="s">
        <v>14</v>
      </c>
      <c r="E11" s="23">
        <v>4</v>
      </c>
      <c r="F11" s="19" t="s">
        <v>18</v>
      </c>
      <c r="G11" s="29">
        <f t="shared" si="0"/>
        <v>39</v>
      </c>
      <c r="H11" s="28">
        <f t="shared" si="1"/>
        <v>37.9</v>
      </c>
    </row>
    <row r="12" spans="1:8" x14ac:dyDescent="0.25">
      <c r="A12" s="13"/>
      <c r="B12" s="36"/>
      <c r="C12" s="33"/>
      <c r="D12" s="15"/>
      <c r="E12" s="23"/>
      <c r="F12" s="20"/>
      <c r="G12" s="29" t="str">
        <f t="shared" si="0"/>
        <v/>
      </c>
      <c r="H12" s="28" t="str">
        <f t="shared" si="1"/>
        <v/>
      </c>
    </row>
    <row r="13" spans="1:8" x14ac:dyDescent="0.25">
      <c r="A13" s="13"/>
      <c r="B13" s="36"/>
      <c r="C13" s="33"/>
      <c r="D13" s="15"/>
      <c r="E13" s="23"/>
      <c r="F13" s="20"/>
      <c r="G13" s="29" t="str">
        <f t="shared" si="0"/>
        <v/>
      </c>
      <c r="H13" s="28" t="str">
        <f t="shared" si="1"/>
        <v/>
      </c>
    </row>
    <row r="14" spans="1:8" x14ac:dyDescent="0.25">
      <c r="A14" s="13"/>
      <c r="B14" s="36"/>
      <c r="C14" s="33"/>
      <c r="D14" s="15"/>
      <c r="E14" s="23"/>
      <c r="F14" s="20"/>
      <c r="G14" s="29" t="str">
        <f t="shared" si="0"/>
        <v/>
      </c>
      <c r="H14" s="28" t="str">
        <f t="shared" si="1"/>
        <v/>
      </c>
    </row>
    <row r="15" spans="1:8" x14ac:dyDescent="0.25">
      <c r="A15" s="13"/>
      <c r="B15" s="36"/>
      <c r="C15" s="33"/>
      <c r="D15" s="15"/>
      <c r="E15" s="23"/>
      <c r="F15" s="20"/>
      <c r="G15" s="29" t="str">
        <f t="shared" si="0"/>
        <v/>
      </c>
      <c r="H15" s="28" t="str">
        <f t="shared" si="1"/>
        <v/>
      </c>
    </row>
    <row r="16" spans="1:8" x14ac:dyDescent="0.25">
      <c r="A16" s="13"/>
      <c r="B16" s="36"/>
      <c r="C16" s="33"/>
      <c r="D16" s="15"/>
      <c r="E16" s="23"/>
      <c r="F16" s="20"/>
      <c r="G16" s="29" t="str">
        <f t="shared" si="0"/>
        <v/>
      </c>
      <c r="H16" s="28" t="str">
        <f t="shared" si="1"/>
        <v/>
      </c>
    </row>
    <row r="17" spans="1:11" x14ac:dyDescent="0.25">
      <c r="A17" s="13"/>
      <c r="B17" s="36"/>
      <c r="C17" s="33"/>
      <c r="D17" s="15"/>
      <c r="E17" s="23"/>
      <c r="F17" s="20"/>
      <c r="G17" s="29" t="str">
        <f t="shared" si="0"/>
        <v/>
      </c>
      <c r="H17" s="28" t="str">
        <f t="shared" si="1"/>
        <v/>
      </c>
    </row>
    <row r="18" spans="1:11" x14ac:dyDescent="0.25">
      <c r="A18" s="13"/>
      <c r="B18" s="36"/>
      <c r="C18" s="33"/>
      <c r="D18" s="15"/>
      <c r="E18" s="23"/>
      <c r="F18" s="20"/>
      <c r="G18" s="29" t="str">
        <f t="shared" si="0"/>
        <v/>
      </c>
      <c r="H18" s="28" t="str">
        <f t="shared" si="1"/>
        <v/>
      </c>
    </row>
    <row r="19" spans="1:11" ht="15.75" thickBot="1" x14ac:dyDescent="0.3">
      <c r="A19" s="13"/>
      <c r="B19" s="36"/>
      <c r="C19" s="33"/>
      <c r="D19" s="15"/>
      <c r="E19" s="23"/>
      <c r="F19" s="21"/>
      <c r="G19" s="30" t="str">
        <f t="shared" si="0"/>
        <v/>
      </c>
      <c r="H19" s="31" t="str">
        <f t="shared" si="1"/>
        <v/>
      </c>
    </row>
    <row r="20" spans="1:11" ht="15.75" thickTop="1" x14ac:dyDescent="0.25">
      <c r="A20" s="13"/>
      <c r="B20" s="37"/>
      <c r="C20" s="33"/>
      <c r="D20" s="15"/>
      <c r="E20" s="8"/>
      <c r="F20" s="1"/>
      <c r="G20" s="3" t="s">
        <v>20</v>
      </c>
      <c r="H20" s="2">
        <f>SUM(H3:H19)</f>
        <v>8215.7917878787885</v>
      </c>
    </row>
    <row r="21" spans="1:11" x14ac:dyDescent="0.25">
      <c r="A21" s="13"/>
      <c r="B21" s="37"/>
      <c r="C21" s="33"/>
      <c r="D21" s="15"/>
      <c r="E21" s="8"/>
      <c r="F21" s="1"/>
      <c r="G21" s="3" t="s">
        <v>21</v>
      </c>
      <c r="H21" s="10">
        <f>SUM(C3:C14)</f>
        <v>43.1</v>
      </c>
    </row>
    <row r="22" spans="1:11" x14ac:dyDescent="0.25">
      <c r="A22" s="13"/>
      <c r="B22" s="37"/>
      <c r="C22" s="33"/>
      <c r="D22" s="15"/>
      <c r="E22" s="8"/>
      <c r="F22" s="11"/>
      <c r="G22" s="3" t="s">
        <v>22</v>
      </c>
      <c r="H22" s="4">
        <f>H20/H21</f>
        <v>190.62161920832455</v>
      </c>
    </row>
    <row r="23" spans="1:11" ht="15.75" thickBot="1" x14ac:dyDescent="0.3">
      <c r="A23" s="32"/>
      <c r="B23" s="38"/>
      <c r="C23" s="34"/>
      <c r="D23" s="16"/>
      <c r="E23" s="9"/>
      <c r="F23" s="5"/>
      <c r="G23" s="6" t="s">
        <v>23</v>
      </c>
      <c r="H23" s="7">
        <f>H20*1.2</f>
        <v>9858.9501454545461</v>
      </c>
    </row>
    <row r="28" spans="1:11" x14ac:dyDescent="0.25">
      <c r="D28" s="1"/>
      <c r="K28" s="39"/>
    </row>
    <row r="29" spans="1:11" x14ac:dyDescent="0.25">
      <c r="D29" s="1"/>
      <c r="K29" s="1"/>
    </row>
    <row r="30" spans="1:11" x14ac:dyDescent="0.25">
      <c r="D30" s="1"/>
      <c r="K30" s="1"/>
    </row>
    <row r="31" spans="1:11" x14ac:dyDescent="0.25">
      <c r="D31" s="1"/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orientation="landscape" r:id="rId1"/>
  <headerFooter>
    <oddHeader>&amp;C&amp;"Freestyle Script,Normal"&amp;20&amp;U&amp;K09+000
&amp;26La reproduction des crustacées à Bikini Bottom&amp;"-,Normal"&amp;U&amp;K01+000 &amp;11
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9</vt:i4>
      </vt:variant>
    </vt:vector>
  </HeadingPairs>
  <TitlesOfParts>
    <vt:vector size="12" baseType="lpstr">
      <vt:lpstr>Feuil1</vt:lpstr>
      <vt:lpstr>Feuil2</vt:lpstr>
      <vt:lpstr>Feuil3</vt:lpstr>
      <vt:lpstr>Danger</vt:lpstr>
      <vt:lpstr>Ebats</vt:lpstr>
      <vt:lpstr>Effectif</vt:lpstr>
      <vt:lpstr>Espece</vt:lpstr>
      <vt:lpstr>Gestation</vt:lpstr>
      <vt:lpstr>Pince</vt:lpstr>
      <vt:lpstr>Sperm</vt:lpstr>
      <vt:lpstr>Théorie</vt:lpstr>
      <vt:lpstr>Feuil1!Zone_d_impression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cp:lastPrinted>2014-05-27T08:46:29Z</cp:lastPrinted>
  <dcterms:created xsi:type="dcterms:W3CDTF">2014-05-15T06:57:24Z</dcterms:created>
  <dcterms:modified xsi:type="dcterms:W3CDTF">2014-05-27T08:48:01Z</dcterms:modified>
</cp:coreProperties>
</file>