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autoCompressPictures="0"/>
  <bookViews>
    <workbookView xWindow="5880" yWindow="880" windowWidth="22400" windowHeight="12760" activeTab="1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J14" i="1"/>
  <c r="J13" i="1"/>
  <c r="J12" i="1"/>
  <c r="I4" i="1"/>
  <c r="I5" i="1"/>
  <c r="I6" i="1"/>
  <c r="I7" i="1"/>
  <c r="I8" i="1"/>
  <c r="I9" i="1"/>
  <c r="I10" i="1"/>
  <c r="I11" i="1"/>
  <c r="I3" i="1"/>
  <c r="B17" i="1"/>
  <c r="C17" i="1"/>
</calcChain>
</file>

<file path=xl/sharedStrings.xml><?xml version="1.0" encoding="utf-8"?>
<sst xmlns="http://schemas.openxmlformats.org/spreadsheetml/2006/main" count="19" uniqueCount="18">
  <si>
    <t>Prothèse Phillips</t>
  </si>
  <si>
    <t>Entrée (Db)</t>
  </si>
  <si>
    <t>sortie (dB) 2ème mesure</t>
  </si>
  <si>
    <t>sortie (dB) 3ème mesure</t>
  </si>
  <si>
    <t>sortie (dB) 4ème mesure</t>
  </si>
  <si>
    <t>sortie (dB) 5ème mesure</t>
  </si>
  <si>
    <t>sortie (dB) 1ère mesure</t>
  </si>
  <si>
    <t>Pente</t>
  </si>
  <si>
    <t>Ordonnée Origine</t>
  </si>
  <si>
    <t>Moyenne (dB)</t>
  </si>
  <si>
    <t>Ecart-type (dB)</t>
  </si>
  <si>
    <t>Tendance (dB)</t>
  </si>
  <si>
    <t>t(s)</t>
  </si>
  <si>
    <t>Tableau 1</t>
  </si>
  <si>
    <r>
      <t>u</t>
    </r>
    <r>
      <rPr>
        <vertAlign val="subscript"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 (t) observée</t>
    </r>
  </si>
  <si>
    <t>Tableau 2</t>
  </si>
  <si>
    <r>
      <t>u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(t) théorique</t>
    </r>
  </si>
  <si>
    <t>Graphique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</si>
</sst>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10" xfId="0" applyNumberFormat="1" applyBorder="1"/>
    <xf numFmtId="164" fontId="0" fillId="0" borderId="12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2" fontId="0" fillId="2" borderId="13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2" borderId="13" xfId="0" applyFill="1" applyBorder="1"/>
    <xf numFmtId="0" fontId="0" fillId="2" borderId="14" xfId="0" applyFill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2" fillId="2" borderId="3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Modèle linéaire appliqué aux valeurs expérimentales de la prothèse PHILIPS</a:t>
            </a:r>
            <a:endParaRPr lang="fr-FR" sz="1200"/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Sortie</c:v>
          </c:tx>
          <c:spPr>
            <a:ln>
              <a:noFill/>
            </a:ln>
          </c:spPr>
          <c:trendline>
            <c:name>Ajustement Linéaire</c:name>
            <c:trendlineType val="linear"/>
            <c:forward val="120.0"/>
            <c:dispRSqr val="1"/>
            <c:dispEq val="1"/>
            <c:trendlineLbl>
              <c:layout>
                <c:manualLayout>
                  <c:x val="-0.341063796611446"/>
                  <c:y val="0.426952835881664"/>
                </c:manualLayout>
              </c:layout>
              <c:numFmt formatCode="General" sourceLinked="0"/>
            </c:trendlineLbl>
          </c:trendline>
          <c:xVal>
            <c:numRef>
              <c:f>Feuil1!$A$3:$A$11</c:f>
              <c:numCache>
                <c:formatCode>General</c:formatCode>
                <c:ptCount val="9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</c:numCache>
            </c:numRef>
          </c:xVal>
          <c:yVal>
            <c:numRef>
              <c:f>Feuil1!$H$3:$H$11</c:f>
              <c:numCache>
                <c:formatCode>General</c:formatCode>
                <c:ptCount val="9"/>
                <c:pt idx="0">
                  <c:v>90.01999999999998</c:v>
                </c:pt>
                <c:pt idx="1">
                  <c:v>95.17999999999999</c:v>
                </c:pt>
                <c:pt idx="2">
                  <c:v>100.26</c:v>
                </c:pt>
                <c:pt idx="3">
                  <c:v>105.26</c:v>
                </c:pt>
                <c:pt idx="4">
                  <c:v>110.44</c:v>
                </c:pt>
                <c:pt idx="5">
                  <c:v>115.42</c:v>
                </c:pt>
                <c:pt idx="6">
                  <c:v>120.02</c:v>
                </c:pt>
                <c:pt idx="7">
                  <c:v>119.82</c:v>
                </c:pt>
                <c:pt idx="8">
                  <c:v>119.44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22472"/>
        <c:axId val="2136637464"/>
      </c:scatterChart>
      <c:valAx>
        <c:axId val="2136322472"/>
        <c:scaling>
          <c:orientation val="minMax"/>
          <c:max val="120.0"/>
          <c:min val="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Entrée (dB)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136637464"/>
        <c:crosses val="autoZero"/>
        <c:crossBetween val="midCat"/>
      </c:valAx>
      <c:valAx>
        <c:axId val="2136637464"/>
        <c:scaling>
          <c:orientation val="minMax"/>
          <c:max val="160.0"/>
          <c:min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Sortie (dB)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136322472"/>
        <c:crosses val="autoZero"/>
        <c:crossBetween val="midCat"/>
      </c:valAx>
    </c:plotArea>
    <c:legend>
      <c:legendPos val="r"/>
      <c:layout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de U</a:t>
            </a:r>
            <a:r>
              <a:rPr lang="en-US" baseline="-25000"/>
              <a:t>L</a:t>
            </a:r>
            <a:r>
              <a:rPr lang="en-US"/>
              <a:t> en fonction du temps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687101612298"/>
          <c:y val="0.184058964612182"/>
          <c:w val="0.829900637420323"/>
          <c:h val="0.67474975110869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Feuil2!$B$3</c:f>
              <c:strCache>
                <c:ptCount val="1"/>
                <c:pt idx="0">
                  <c:v>uL (t) observée</c:v>
                </c:pt>
              </c:strCache>
            </c:strRef>
          </c:tx>
          <c:spPr>
            <a:ln>
              <a:noFill/>
            </a:ln>
          </c:spPr>
          <c:trendline>
            <c:trendlineType val="exp"/>
            <c:forward val="100.0"/>
            <c:dispRSqr val="0"/>
            <c:dispEq val="0"/>
          </c:trendline>
          <c:xVal>
            <c:numRef>
              <c:f>Feuil2!$A$4:$A$18</c:f>
              <c:numCache>
                <c:formatCode>0.000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20.0</c:v>
                </c:pt>
                <c:pt idx="13">
                  <c:v>25.0</c:v>
                </c:pt>
                <c:pt idx="14">
                  <c:v>30.0</c:v>
                </c:pt>
              </c:numCache>
            </c:numRef>
          </c:xVal>
          <c:yVal>
            <c:numRef>
              <c:f>Feuil2!$B$4:$B$18</c:f>
              <c:numCache>
                <c:formatCode>0.000</c:formatCode>
                <c:ptCount val="15"/>
                <c:pt idx="0">
                  <c:v>10.0</c:v>
                </c:pt>
                <c:pt idx="1">
                  <c:v>9.048</c:v>
                </c:pt>
                <c:pt idx="2">
                  <c:v>8.187</c:v>
                </c:pt>
                <c:pt idx="3">
                  <c:v>7.6</c:v>
                </c:pt>
                <c:pt idx="4">
                  <c:v>6.4</c:v>
                </c:pt>
                <c:pt idx="5">
                  <c:v>6.065</c:v>
                </c:pt>
                <c:pt idx="6">
                  <c:v>5.488</c:v>
                </c:pt>
                <c:pt idx="7">
                  <c:v>5.3</c:v>
                </c:pt>
                <c:pt idx="8">
                  <c:v>4.493</c:v>
                </c:pt>
                <c:pt idx="9">
                  <c:v>4.066</c:v>
                </c:pt>
                <c:pt idx="10">
                  <c:v>3.679</c:v>
                </c:pt>
                <c:pt idx="11">
                  <c:v>2.231</c:v>
                </c:pt>
                <c:pt idx="12">
                  <c:v>1.353</c:v>
                </c:pt>
                <c:pt idx="13">
                  <c:v>0.821</c:v>
                </c:pt>
                <c:pt idx="14">
                  <c:v>0.498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04568"/>
        <c:axId val="2136707944"/>
      </c:scatterChart>
      <c:scatterChart>
        <c:scatterStyle val="smoothMarker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uL (t) observée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trendline>
            <c:name>Ajustement exponentiel</c:name>
            <c:trendlineType val="exp"/>
            <c:forward val="100.0"/>
            <c:dispRSqr val="1"/>
            <c:dispEq val="1"/>
            <c:trendlineLbl>
              <c:layout>
                <c:manualLayout>
                  <c:x val="-0.20603217339768"/>
                  <c:y val="-0.591534457566162"/>
                </c:manualLayout>
              </c:layout>
              <c:numFmt formatCode="General" sourceLinked="0"/>
            </c:trendlineLbl>
          </c:trendline>
          <c:xVal>
            <c:numRef>
              <c:f>Feuil2!$A$4:$A$18</c:f>
              <c:numCache>
                <c:formatCode>0.000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20.0</c:v>
                </c:pt>
                <c:pt idx="13">
                  <c:v>25.0</c:v>
                </c:pt>
                <c:pt idx="14">
                  <c:v>30.0</c:v>
                </c:pt>
              </c:numCache>
            </c:numRef>
          </c:xVal>
          <c:yVal>
            <c:numRef>
              <c:f>Feuil2!$B$4:$B$18</c:f>
              <c:numCache>
                <c:formatCode>0.000</c:formatCode>
                <c:ptCount val="15"/>
                <c:pt idx="0">
                  <c:v>10.0</c:v>
                </c:pt>
                <c:pt idx="1">
                  <c:v>9.048</c:v>
                </c:pt>
                <c:pt idx="2">
                  <c:v>8.187</c:v>
                </c:pt>
                <c:pt idx="3">
                  <c:v>7.6</c:v>
                </c:pt>
                <c:pt idx="4">
                  <c:v>6.4</c:v>
                </c:pt>
                <c:pt idx="5">
                  <c:v>6.065</c:v>
                </c:pt>
                <c:pt idx="6">
                  <c:v>5.488</c:v>
                </c:pt>
                <c:pt idx="7">
                  <c:v>5.3</c:v>
                </c:pt>
                <c:pt idx="8">
                  <c:v>4.493</c:v>
                </c:pt>
                <c:pt idx="9">
                  <c:v>4.066</c:v>
                </c:pt>
                <c:pt idx="10">
                  <c:v>3.679</c:v>
                </c:pt>
                <c:pt idx="11">
                  <c:v>2.231</c:v>
                </c:pt>
                <c:pt idx="12">
                  <c:v>1.353</c:v>
                </c:pt>
                <c:pt idx="13">
                  <c:v>0.821</c:v>
                </c:pt>
                <c:pt idx="14">
                  <c:v>0.498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16344"/>
        <c:axId val="2136713272"/>
      </c:scatterChart>
      <c:valAx>
        <c:axId val="2136704568"/>
        <c:scaling>
          <c:orientation val="minMax"/>
          <c:max val="100.0"/>
        </c:scaling>
        <c:delete val="0"/>
        <c:axPos val="b"/>
        <c:numFmt formatCode="0" sourceLinked="0"/>
        <c:majorTickMark val="out"/>
        <c:minorTickMark val="none"/>
        <c:tickLblPos val="nextTo"/>
        <c:crossAx val="2136707944"/>
        <c:crossesAt val="0.0001"/>
        <c:crossBetween val="midCat"/>
      </c:valAx>
      <c:valAx>
        <c:axId val="2136707944"/>
        <c:scaling>
          <c:logBase val="10.0"/>
          <c:orientation val="minMax"/>
          <c:max val="100.0"/>
          <c:min val="0.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log(U)</a:t>
                </a:r>
              </a:p>
            </c:rich>
          </c:tx>
          <c:layout>
            <c:manualLayout>
              <c:xMode val="edge"/>
              <c:yMode val="edge"/>
              <c:x val="0.00208986415882968"/>
              <c:y val="0.419828228277748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2136704568"/>
        <c:crosses val="autoZero"/>
        <c:crossBetween val="midCat"/>
      </c:valAx>
      <c:valAx>
        <c:axId val="2136713272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crossAx val="2136716344"/>
        <c:crosses val="max"/>
        <c:crossBetween val="midCat"/>
      </c:valAx>
      <c:valAx>
        <c:axId val="2136716344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21367132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28494623655914"/>
          <c:y val="0.930345860100059"/>
          <c:w val="0.543010752688172"/>
          <c:h val="0.0638696121906872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879474</xdr:colOff>
      <xdr:row>16</xdr:row>
      <xdr:rowOff>44449</xdr:rowOff>
    </xdr:from>
    <xdr:to>
      <xdr:col>11</xdr:col>
      <xdr:colOff>355600</xdr:colOff>
      <xdr:row>34</xdr:row>
      <xdr:rowOff>47624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11</xdr:row>
      <xdr:rowOff>180975</xdr:rowOff>
    </xdr:from>
    <xdr:to>
      <xdr:col>12</xdr:col>
      <xdr:colOff>533400</xdr:colOff>
      <xdr:row>34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8" workbookViewId="0">
      <selection activeCell="M23" sqref="M23"/>
    </sheetView>
  </sheetViews>
  <sheetFormatPr baseColWidth="10" defaultRowHeight="14" x14ac:dyDescent="0"/>
  <cols>
    <col min="2" max="2" width="13.83203125" customWidth="1"/>
    <col min="3" max="3" width="17.1640625" customWidth="1"/>
    <col min="4" max="4" width="13" customWidth="1"/>
    <col min="5" max="5" width="14.6640625" customWidth="1"/>
    <col min="6" max="6" width="13.83203125" customWidth="1"/>
    <col min="8" max="8" width="14.6640625" customWidth="1"/>
    <col min="9" max="9" width="15.1640625" customWidth="1"/>
    <col min="10" max="10" width="13.5" customWidth="1"/>
  </cols>
  <sheetData>
    <row r="1" spans="1:10" ht="15" thickBot="1">
      <c r="A1" s="27" t="s">
        <v>0</v>
      </c>
    </row>
    <row r="2" spans="1:10" ht="33" customHeight="1" thickBot="1">
      <c r="A2" s="28" t="s">
        <v>1</v>
      </c>
      <c r="B2" s="29" t="s">
        <v>6</v>
      </c>
      <c r="C2" s="29" t="s">
        <v>2</v>
      </c>
      <c r="D2" s="29" t="s">
        <v>3</v>
      </c>
      <c r="E2" s="29" t="s">
        <v>4</v>
      </c>
      <c r="F2" s="29" t="s">
        <v>5</v>
      </c>
      <c r="G2" s="30"/>
      <c r="H2" s="29" t="s">
        <v>9</v>
      </c>
      <c r="I2" s="29" t="s">
        <v>10</v>
      </c>
      <c r="J2" s="29" t="s">
        <v>11</v>
      </c>
    </row>
    <row r="3" spans="1:10">
      <c r="A3" s="2">
        <v>50</v>
      </c>
      <c r="B3" s="2">
        <v>90.1</v>
      </c>
      <c r="C3" s="2">
        <v>90.1</v>
      </c>
      <c r="D3" s="2">
        <v>90.1</v>
      </c>
      <c r="E3" s="2">
        <v>89.9</v>
      </c>
      <c r="F3" s="2">
        <v>89.9</v>
      </c>
      <c r="G3" s="2"/>
      <c r="H3" s="2">
        <f>AVERAGE(B3:F3)</f>
        <v>90.019999999999982</v>
      </c>
      <c r="I3" s="3">
        <f>STDEVP(B3:F3)</f>
        <v>9.7979589711321563E-2</v>
      </c>
      <c r="J3" s="2"/>
    </row>
    <row r="4" spans="1:10">
      <c r="A4" s="4">
        <v>55</v>
      </c>
      <c r="B4" s="4">
        <v>95.3</v>
      </c>
      <c r="C4" s="4">
        <v>95.2</v>
      </c>
      <c r="D4" s="4">
        <v>95.2</v>
      </c>
      <c r="E4" s="4">
        <v>95</v>
      </c>
      <c r="F4" s="4">
        <v>95.2</v>
      </c>
      <c r="G4" s="4"/>
      <c r="H4" s="4">
        <f t="shared" ref="H4:H11" si="0">AVERAGE(B4:F4)</f>
        <v>95.179999999999993</v>
      </c>
      <c r="I4" s="5">
        <f t="shared" ref="I4:I11" si="1">STDEVP(B4:F4)</f>
        <v>9.7979589711326781E-2</v>
      </c>
      <c r="J4" s="4"/>
    </row>
    <row r="5" spans="1:10">
      <c r="A5" s="4">
        <v>60</v>
      </c>
      <c r="B5" s="4">
        <v>100.4</v>
      </c>
      <c r="C5" s="4">
        <v>100.3</v>
      </c>
      <c r="D5" s="4">
        <v>100.3</v>
      </c>
      <c r="E5" s="4">
        <v>100.2</v>
      </c>
      <c r="F5" s="4">
        <v>100.1</v>
      </c>
      <c r="G5" s="4"/>
      <c r="H5" s="4">
        <f t="shared" si="0"/>
        <v>100.25999999999999</v>
      </c>
      <c r="I5" s="5">
        <f t="shared" si="1"/>
        <v>0.10198039027185826</v>
      </c>
      <c r="J5" s="4"/>
    </row>
    <row r="6" spans="1:10">
      <c r="A6" s="4">
        <v>65</v>
      </c>
      <c r="B6" s="4">
        <v>105.3</v>
      </c>
      <c r="C6" s="4">
        <v>105.3</v>
      </c>
      <c r="D6" s="4">
        <v>105.3</v>
      </c>
      <c r="E6" s="4">
        <v>105.2</v>
      </c>
      <c r="F6" s="4">
        <v>105.2</v>
      </c>
      <c r="G6" s="4"/>
      <c r="H6" s="4">
        <f t="shared" si="0"/>
        <v>105.25999999999999</v>
      </c>
      <c r="I6" s="5">
        <f t="shared" si="1"/>
        <v>4.8989794855660782E-2</v>
      </c>
      <c r="J6" s="4"/>
    </row>
    <row r="7" spans="1:10">
      <c r="A7" s="4">
        <v>70</v>
      </c>
      <c r="B7" s="4">
        <v>110.6</v>
      </c>
      <c r="C7" s="4">
        <v>110.4</v>
      </c>
      <c r="D7" s="4">
        <v>110.4</v>
      </c>
      <c r="E7" s="4">
        <v>110.4</v>
      </c>
      <c r="F7" s="4">
        <v>110.4</v>
      </c>
      <c r="G7" s="4"/>
      <c r="H7" s="4">
        <f t="shared" si="0"/>
        <v>110.43999999999998</v>
      </c>
      <c r="I7" s="5">
        <f t="shared" si="1"/>
        <v>7.999999999999545E-2</v>
      </c>
      <c r="J7" s="4"/>
    </row>
    <row r="8" spans="1:10">
      <c r="A8" s="4">
        <v>75</v>
      </c>
      <c r="B8" s="4">
        <v>115.5</v>
      </c>
      <c r="C8" s="4">
        <v>115.5</v>
      </c>
      <c r="D8" s="4">
        <v>115.5</v>
      </c>
      <c r="E8" s="4">
        <v>115.3</v>
      </c>
      <c r="F8" s="4">
        <v>115.3</v>
      </c>
      <c r="G8" s="4"/>
      <c r="H8" s="4">
        <f t="shared" si="0"/>
        <v>115.42</v>
      </c>
      <c r="I8" s="5">
        <f t="shared" si="1"/>
        <v>9.7979589711328516E-2</v>
      </c>
      <c r="J8" s="4"/>
    </row>
    <row r="9" spans="1:10">
      <c r="A9" s="4">
        <v>80</v>
      </c>
      <c r="B9" s="4">
        <v>120.1</v>
      </c>
      <c r="C9" s="4">
        <v>120.1</v>
      </c>
      <c r="D9" s="4">
        <v>120.1</v>
      </c>
      <c r="E9" s="4">
        <v>119.9</v>
      </c>
      <c r="F9" s="4">
        <v>119.9</v>
      </c>
      <c r="G9" s="4"/>
      <c r="H9" s="4">
        <f t="shared" si="0"/>
        <v>120.01999999999998</v>
      </c>
      <c r="I9" s="5">
        <f t="shared" si="1"/>
        <v>9.7979589711321563E-2</v>
      </c>
      <c r="J9" s="4"/>
    </row>
    <row r="10" spans="1:10">
      <c r="A10" s="4">
        <v>85</v>
      </c>
      <c r="B10" s="4">
        <v>119.9</v>
      </c>
      <c r="C10" s="4">
        <v>119.8</v>
      </c>
      <c r="D10" s="4">
        <v>119.8</v>
      </c>
      <c r="E10" s="4">
        <v>119.8</v>
      </c>
      <c r="F10" s="4">
        <v>119.8</v>
      </c>
      <c r="G10" s="4"/>
      <c r="H10" s="4">
        <f t="shared" si="0"/>
        <v>119.82000000000001</v>
      </c>
      <c r="I10" s="5">
        <f t="shared" si="1"/>
        <v>4.0000000000003415E-2</v>
      </c>
      <c r="J10" s="4"/>
    </row>
    <row r="11" spans="1:10">
      <c r="A11" s="4">
        <v>90</v>
      </c>
      <c r="B11" s="4">
        <v>119.6</v>
      </c>
      <c r="C11" s="4">
        <v>119.4</v>
      </c>
      <c r="D11" s="4">
        <v>119.4</v>
      </c>
      <c r="E11" s="4">
        <v>119.4</v>
      </c>
      <c r="F11" s="4">
        <v>119.4</v>
      </c>
      <c r="G11" s="4"/>
      <c r="H11" s="4">
        <f t="shared" si="0"/>
        <v>119.43999999999998</v>
      </c>
      <c r="I11" s="5">
        <f t="shared" si="1"/>
        <v>7.999999999999545E-2</v>
      </c>
      <c r="J11" s="4"/>
    </row>
    <row r="12" spans="1:10">
      <c r="A12" s="7">
        <v>100</v>
      </c>
      <c r="B12" s="4"/>
      <c r="C12" s="4"/>
      <c r="D12" s="4"/>
      <c r="E12" s="4"/>
      <c r="F12" s="4"/>
      <c r="G12" s="4"/>
      <c r="H12" s="4"/>
      <c r="I12" s="4"/>
      <c r="J12" s="5">
        <f>TREND(H3:H11,A3:A11,A12:A14)</f>
        <v>132.55688888888889</v>
      </c>
    </row>
    <row r="13" spans="1:10">
      <c r="A13" s="7">
        <v>110</v>
      </c>
      <c r="B13" s="4"/>
      <c r="C13" s="4"/>
      <c r="D13" s="4"/>
      <c r="E13" s="4"/>
      <c r="F13" s="4"/>
      <c r="G13" s="4"/>
      <c r="H13" s="4"/>
      <c r="I13" s="4"/>
      <c r="J13" s="5">
        <f>TREND(H3:H11,A3:A11,A13:A14)</f>
        <v>140.59955555555555</v>
      </c>
    </row>
    <row r="14" spans="1:10" ht="15" thickBot="1">
      <c r="A14" s="8">
        <v>120</v>
      </c>
      <c r="B14" s="6"/>
      <c r="C14" s="6"/>
      <c r="D14" s="6"/>
      <c r="E14" s="6"/>
      <c r="F14" s="6"/>
      <c r="G14" s="6"/>
      <c r="H14" s="6"/>
      <c r="I14" s="6"/>
      <c r="J14" s="31">
        <f>TREND(H3:H11,A3:A11,A14:A14)</f>
        <v>148.64222222222222</v>
      </c>
    </row>
    <row r="15" spans="1:10" ht="15" thickBot="1"/>
    <row r="16" spans="1:10" ht="15" thickBot="1">
      <c r="B16" s="1" t="s">
        <v>7</v>
      </c>
      <c r="C16" s="1" t="s">
        <v>8</v>
      </c>
    </row>
    <row r="17" spans="2:3" ht="15" thickBot="1">
      <c r="B17" s="9">
        <f>SLOPE(H3:H11,A3:A11)</f>
        <v>0.80426666666666691</v>
      </c>
      <c r="C17" s="9">
        <f>INTERCEPT(H3:H11,A3:A11)</f>
        <v>52.130222222222194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D23" sqref="D23"/>
    </sheetView>
  </sheetViews>
  <sheetFormatPr baseColWidth="10" defaultRowHeight="14" x14ac:dyDescent="0"/>
  <cols>
    <col min="2" max="2" width="14.83203125" customWidth="1"/>
  </cols>
  <sheetData>
    <row r="1" spans="1:2">
      <c r="A1" s="25" t="s">
        <v>13</v>
      </c>
      <c r="B1" s="26"/>
    </row>
    <row r="2" spans="1:2" ht="15" thickBot="1">
      <c r="A2" s="16"/>
    </row>
    <row r="3" spans="1:2" ht="18" thickBot="1">
      <c r="A3" s="14" t="s">
        <v>12</v>
      </c>
      <c r="B3" s="15" t="s">
        <v>14</v>
      </c>
    </row>
    <row r="4" spans="1:2">
      <c r="A4" s="17">
        <v>0</v>
      </c>
      <c r="B4" s="18">
        <v>10</v>
      </c>
    </row>
    <row r="5" spans="1:2">
      <c r="A5" s="17">
        <v>1</v>
      </c>
      <c r="B5" s="18">
        <v>9.048</v>
      </c>
    </row>
    <row r="6" spans="1:2">
      <c r="A6" s="17">
        <v>2</v>
      </c>
      <c r="B6" s="18">
        <v>8.1869999999999994</v>
      </c>
    </row>
    <row r="7" spans="1:2">
      <c r="A7" s="17">
        <v>3</v>
      </c>
      <c r="B7" s="18">
        <v>7.6</v>
      </c>
    </row>
    <row r="8" spans="1:2">
      <c r="A8" s="17">
        <v>4</v>
      </c>
      <c r="B8" s="18">
        <v>6.4</v>
      </c>
    </row>
    <row r="9" spans="1:2">
      <c r="A9" s="17">
        <v>5</v>
      </c>
      <c r="B9" s="18">
        <v>6.0650000000000004</v>
      </c>
    </row>
    <row r="10" spans="1:2">
      <c r="A10" s="17">
        <v>6</v>
      </c>
      <c r="B10" s="18">
        <v>5.4880000000000004</v>
      </c>
    </row>
    <row r="11" spans="1:2">
      <c r="A11" s="17">
        <v>7</v>
      </c>
      <c r="B11" s="18">
        <v>5.3</v>
      </c>
    </row>
    <row r="12" spans="1:2">
      <c r="A12" s="17">
        <v>8</v>
      </c>
      <c r="B12" s="18">
        <v>4.4930000000000003</v>
      </c>
    </row>
    <row r="13" spans="1:2">
      <c r="A13" s="17">
        <v>9</v>
      </c>
      <c r="B13" s="18">
        <v>4.0659999999999998</v>
      </c>
    </row>
    <row r="14" spans="1:2">
      <c r="A14" s="17">
        <v>10</v>
      </c>
      <c r="B14" s="18">
        <v>3.6789999999999998</v>
      </c>
    </row>
    <row r="15" spans="1:2">
      <c r="A15" s="17">
        <v>15</v>
      </c>
      <c r="B15" s="18">
        <v>2.2309999999999999</v>
      </c>
    </row>
    <row r="16" spans="1:2">
      <c r="A16" s="17">
        <v>20</v>
      </c>
      <c r="B16" s="18">
        <v>1.353</v>
      </c>
    </row>
    <row r="17" spans="1:8">
      <c r="A17" s="17">
        <v>25</v>
      </c>
      <c r="B17" s="18">
        <v>0.82099999999999995</v>
      </c>
    </row>
    <row r="18" spans="1:8" ht="15" thickBot="1">
      <c r="A18" s="19">
        <v>30</v>
      </c>
      <c r="B18" s="20">
        <v>0.498</v>
      </c>
    </row>
    <row r="20" spans="1:8">
      <c r="A20" s="25" t="s">
        <v>15</v>
      </c>
      <c r="B20" s="26"/>
    </row>
    <row r="21" spans="1:8" ht="15" thickBot="1"/>
    <row r="22" spans="1:8" ht="17" thickBot="1">
      <c r="A22" s="21" t="s">
        <v>12</v>
      </c>
      <c r="B22" s="22" t="s">
        <v>16</v>
      </c>
    </row>
    <row r="23" spans="1:8">
      <c r="A23" s="23">
        <v>40</v>
      </c>
      <c r="B23" s="24">
        <v>0.183</v>
      </c>
    </row>
    <row r="24" spans="1:8">
      <c r="A24" s="12">
        <v>50</v>
      </c>
      <c r="B24" s="10">
        <v>6.7000000000000004E-2</v>
      </c>
    </row>
    <row r="25" spans="1:8">
      <c r="A25" s="12">
        <v>60</v>
      </c>
      <c r="B25" s="10">
        <v>2.5000000000000001E-2</v>
      </c>
    </row>
    <row r="26" spans="1:8">
      <c r="A26" s="12">
        <v>70</v>
      </c>
      <c r="B26" s="10">
        <v>8.9999999999999993E-3</v>
      </c>
    </row>
    <row r="27" spans="1:8">
      <c r="A27" s="12">
        <v>80</v>
      </c>
      <c r="B27" s="10">
        <v>3.0000000000000001E-3</v>
      </c>
    </row>
    <row r="28" spans="1:8">
      <c r="A28" s="12">
        <v>90</v>
      </c>
      <c r="B28" s="10">
        <v>1E-3</v>
      </c>
    </row>
    <row r="29" spans="1:8" ht="15" thickBot="1">
      <c r="A29" s="13">
        <v>100</v>
      </c>
      <c r="B29" s="11">
        <v>0</v>
      </c>
    </row>
    <row r="31" spans="1:8">
      <c r="G31" s="25" t="s">
        <v>17</v>
      </c>
      <c r="H31" s="26"/>
    </row>
  </sheetData>
  <mergeCells count="3">
    <mergeCell ref="A1:B1"/>
    <mergeCell ref="A20:B20"/>
    <mergeCell ref="G31:H3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Université Montpellier 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etud-ptd7-17.Pharma</dc:creator>
  <cp:lastModifiedBy>DAVERTON Florie</cp:lastModifiedBy>
  <dcterms:created xsi:type="dcterms:W3CDTF">2016-04-06T13:59:03Z</dcterms:created>
  <dcterms:modified xsi:type="dcterms:W3CDTF">2016-04-06T15:54:17Z</dcterms:modified>
</cp:coreProperties>
</file>