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hidePivotFieldList="1"/>
  <mc:AlternateContent xmlns:mc="http://schemas.openxmlformats.org/markup-compatibility/2006">
    <mc:Choice Requires="x15">
      <x15ac:absPath xmlns:x15ac="http://schemas.microsoft.com/office/spreadsheetml/2010/11/ac" url="/Users/joycewu/Documents/NYU/Big Data/bigdataproject/data_visualization/"/>
    </mc:Choice>
  </mc:AlternateContent>
  <bookViews>
    <workbookView xWindow="0" yWindow="1000" windowWidth="28800" windowHeight="15840" tabRatio="500"/>
  </bookViews>
  <sheets>
    <sheet name="Plot" sheetId="8" r:id="rId1"/>
    <sheet name="Offense mapping" sheetId="1" r:id="rId2"/>
  </sheets>
  <definedNames>
    <definedName name="crime_type_level" localSheetId="1">'Offense mapping'!$A$2:$C$78</definedName>
  </definedNames>
  <calcPr calcId="15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8" l="1"/>
  <c r="C18" i="8"/>
  <c r="C19" i="8"/>
  <c r="C20" i="8"/>
  <c r="C21" i="8"/>
  <c r="C16" i="8"/>
  <c r="D10" i="8"/>
  <c r="D9" i="8"/>
  <c r="D8" i="8"/>
  <c r="D7" i="8"/>
  <c r="D6" i="8"/>
  <c r="D5" i="8"/>
</calcChain>
</file>

<file path=xl/connections.xml><?xml version="1.0" encoding="utf-8"?>
<connections xmlns="http://schemas.openxmlformats.org/spreadsheetml/2006/main">
  <connection id="1" name="crime_type_level" type="6" refreshedVersion="0" background="1" saveData="1">
    <textPr fileType="mac" sourceFile="/Users/joycewu/Documents/NYU/Big Data/Project/crime_type_level.tsv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<sst xmlns="http://schemas.openxmlformats.org/spreadsheetml/2006/main" count="353" uniqueCount="100">
  <si>
    <t>ABORTION</t>
  </si>
  <si>
    <t>ADMINISTRATIVE CODE</t>
  </si>
  <si>
    <t>AGRICULTURE &amp; MRKTS LAW-UNCLASSIFIED</t>
  </si>
  <si>
    <t>ALCOHOLIC BEVERAGE CONTROL LAW</t>
  </si>
  <si>
    <t>ANTICIPATORY OFFENSES</t>
  </si>
  <si>
    <t>ARSON</t>
  </si>
  <si>
    <t>ASSAULT 3 &amp; RELATED OFFENSES</t>
  </si>
  <si>
    <t>BURGLARY</t>
  </si>
  <si>
    <t>CHILD ABANDONMENT/NON SUPPORT</t>
  </si>
  <si>
    <t>CRIMINAL MISCHIEF &amp; RELATED OF</t>
  </si>
  <si>
    <t>CRIMINAL TRESPASS</t>
  </si>
  <si>
    <t>DANGEROUS DRUGS</t>
  </si>
  <si>
    <t>DANGEROUS WEAPONS</t>
  </si>
  <si>
    <t>DISORDERLY CONDUCT</t>
  </si>
  <si>
    <t>DISRUPTION OF A RELIGIOUS SERV</t>
  </si>
  <si>
    <t>ENDAN WELFARE INCOMP</t>
  </si>
  <si>
    <t>ESCAPE 3</t>
  </si>
  <si>
    <t>FELONY ASSAULT</t>
  </si>
  <si>
    <t>FORGERY</t>
  </si>
  <si>
    <t>FORTUNE TELLING</t>
  </si>
  <si>
    <t>FRAUDS</t>
  </si>
  <si>
    <t>FRAUDULENT ACCOSTING</t>
  </si>
  <si>
    <t>GAMBLING</t>
  </si>
  <si>
    <t>GRAND LARCENY</t>
  </si>
  <si>
    <t>GRAND LARCENY OF MOTOR VEHICLE</t>
  </si>
  <si>
    <t>HARRASSMENT 2</t>
  </si>
  <si>
    <t>HOMICIDE-NEGLIGENT,UNCLASSIFIE</t>
  </si>
  <si>
    <t>HOMICIDE-NEGLIGENT-VEHICLE</t>
  </si>
  <si>
    <t>INTOXICATED &amp; IMPAIRED DRIVING</t>
  </si>
  <si>
    <t>JOSTLING</t>
  </si>
  <si>
    <t>KIDNAPPING &amp; RELATED OFFENSES</t>
  </si>
  <si>
    <t>LOITERING</t>
  </si>
  <si>
    <t>LOITERING/DEVIATE SEX</t>
  </si>
  <si>
    <t>LOITERING FOR DRUG PURPOSES</t>
  </si>
  <si>
    <t>LOITERING/GAMBLING (CARDS, DIC</t>
  </si>
  <si>
    <t>MISCELLANEOUS PENAL LAW</t>
  </si>
  <si>
    <t>MURDER &amp; NON-NEGL. MANSLAUGHTER</t>
  </si>
  <si>
    <t>NEW YORK CITY HEALTH CODE</t>
  </si>
  <si>
    <t>NYS LAWS-UNCLASSIFIED FELONY</t>
  </si>
  <si>
    <t>NYS LAWS-UNCLASSIFIED VIOLATION</t>
  </si>
  <si>
    <t>OFF. AGNST PUB ORD SENSBLTY &amp;</t>
  </si>
  <si>
    <t>OFFENSES AGAINST MARRIAGE UNCL</t>
  </si>
  <si>
    <t>OFFENSES AGAINST PUBLIC ADMINI</t>
  </si>
  <si>
    <t>OFFENSES AGAINST PUBLIC SAFETY</t>
  </si>
  <si>
    <t>OFFENSES AGAINST THE PERSON</t>
  </si>
  <si>
    <t>OFFENSES INVOLVING FRAUD</t>
  </si>
  <si>
    <t>OFFENSES RELATED TO CHILDREN</t>
  </si>
  <si>
    <t>OTHER OFFENSES RELATED TO THEF</t>
  </si>
  <si>
    <t>OTHER STATE LAWS</t>
  </si>
  <si>
    <t>OTHER STATE LAWS (NON PENAL LAW)</t>
  </si>
  <si>
    <t>OTHER TRAFFIC INFRACTION</t>
  </si>
  <si>
    <t>PETIT LARCENY</t>
  </si>
  <si>
    <t>PETIT LARCENY OF MOTOR VEHICLE</t>
  </si>
  <si>
    <t>POSSESSION OF STOLEN PROPERTY</t>
  </si>
  <si>
    <t>PROSTITUTION &amp; RELATED OFFENSES</t>
  </si>
  <si>
    <t>RAPE</t>
  </si>
  <si>
    <t>ROBBERY</t>
  </si>
  <si>
    <t>SEX CRIMES</t>
  </si>
  <si>
    <t>THEFT-FRAUD</t>
  </si>
  <si>
    <t>THEFT OF SERVICES</t>
  </si>
  <si>
    <t>UNAUTHORIZED USE OF A VEHICLE</t>
  </si>
  <si>
    <t>UNDER THE INFLUENCE OF DRUGS</t>
  </si>
  <si>
    <t>UNLAWFUL POSS. WEAP. ON SCHOOL</t>
  </si>
  <si>
    <t>VEHICLE AND TRAFFIC LAWS</t>
  </si>
  <si>
    <t>BURGLAR'S TOOLS</t>
  </si>
  <si>
    <t>D felony</t>
  </si>
  <si>
    <t>E felony</t>
  </si>
  <si>
    <t>Violation</t>
  </si>
  <si>
    <t>A misdemeanor</t>
  </si>
  <si>
    <t>B violent felony</t>
  </si>
  <si>
    <t>B misdemeanor</t>
  </si>
  <si>
    <t>D violent felony</t>
  </si>
  <si>
    <t>A-I felony</t>
  </si>
  <si>
    <t>FELONY</t>
  </si>
  <si>
    <t>MISDEMEANOR</t>
  </si>
  <si>
    <t>VIOLATION</t>
  </si>
  <si>
    <t>Row Labels</t>
  </si>
  <si>
    <t>Grand Total</t>
  </si>
  <si>
    <t>Violation type</t>
  </si>
  <si>
    <t>Count</t>
  </si>
  <si>
    <t>Level</t>
  </si>
  <si>
    <t>Offense</t>
  </si>
  <si>
    <t>Sum of Count</t>
  </si>
  <si>
    <t>100 years</t>
  </si>
  <si>
    <t>25 years</t>
  </si>
  <si>
    <t>3-7 years</t>
  </si>
  <si>
    <t>7 years</t>
  </si>
  <si>
    <t>1.33-4 years</t>
  </si>
  <si>
    <t>1 year</t>
  </si>
  <si>
    <t>6 months</t>
  </si>
  <si>
    <t>Maximum jail time</t>
  </si>
  <si>
    <t>Jail time in days</t>
  </si>
  <si>
    <t>Counts</t>
  </si>
  <si>
    <t>Offense level</t>
  </si>
  <si>
    <t>Misdemeanor (unknown level)</t>
  </si>
  <si>
    <t>Felony (unknown level)</t>
  </si>
  <si>
    <t>No jail time</t>
  </si>
  <si>
    <t>Maximum sentence time</t>
  </si>
  <si>
    <t>E Felony</t>
  </si>
  <si>
    <t>Average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</si>
</sst>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Border="1"/>
    <xf numFmtId="0" fontId="0" fillId="0" borderId="1" xfId="0" applyNumberFormat="1" applyFon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Maximum sentence length vs crime counts by offense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44387992632026"/>
          <c:y val="0.0943273882933308"/>
          <c:w val="0.838275307167581"/>
          <c:h val="0.773569103862017"/>
        </c:manualLayout>
      </c:layout>
      <c:lineChart>
        <c:grouping val="standard"/>
        <c:varyColors val="0"/>
        <c:ser>
          <c:idx val="1"/>
          <c:order val="1"/>
          <c:tx>
            <c:strRef>
              <c:f>Plot!$D$14</c:f>
              <c:strCache>
                <c:ptCount val="1"/>
                <c:pt idx="0">
                  <c:v>Counts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Plot!$A$15:$A$22</c:f>
              <c:strCache>
                <c:ptCount val="8"/>
                <c:pt idx="0">
                  <c:v>Violation</c:v>
                </c:pt>
                <c:pt idx="1">
                  <c:v>B misdemeanor</c:v>
                </c:pt>
                <c:pt idx="2">
                  <c:v>A misdemeanor</c:v>
                </c:pt>
                <c:pt idx="3">
                  <c:v>E felony</c:v>
                </c:pt>
                <c:pt idx="4">
                  <c:v>D felony</c:v>
                </c:pt>
                <c:pt idx="5">
                  <c:v>D violent felony</c:v>
                </c:pt>
                <c:pt idx="6">
                  <c:v>B violent felony</c:v>
                </c:pt>
                <c:pt idx="7">
                  <c:v>A-I felony</c:v>
                </c:pt>
              </c:strCache>
            </c:strRef>
          </c:cat>
          <c:val>
            <c:numRef>
              <c:f>Plot!$D$15:$D$22</c:f>
              <c:numCache>
                <c:formatCode>General</c:formatCode>
                <c:ptCount val="8"/>
                <c:pt idx="0">
                  <c:v>615188.0</c:v>
                </c:pt>
                <c:pt idx="1">
                  <c:v>395290.0</c:v>
                </c:pt>
                <c:pt idx="2">
                  <c:v>2.505034E6</c:v>
                </c:pt>
                <c:pt idx="3">
                  <c:v>885795.0</c:v>
                </c:pt>
                <c:pt idx="4">
                  <c:v>439574.0</c:v>
                </c:pt>
                <c:pt idx="5">
                  <c:v>234632.0</c:v>
                </c:pt>
                <c:pt idx="6">
                  <c:v>2304.0</c:v>
                </c:pt>
                <c:pt idx="7">
                  <c:v>4574.0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0653120"/>
        <c:axId val="-2061067216"/>
      </c:lineChart>
      <c:lineChart>
        <c:grouping val="standard"/>
        <c:varyColors val="0"/>
        <c:ser>
          <c:idx val="0"/>
          <c:order val="0"/>
          <c:tx>
            <c:strRef>
              <c:f>Plot!$C$14</c:f>
              <c:strCache>
                <c:ptCount val="1"/>
                <c:pt idx="0">
                  <c:v>Average days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Plot!$A$15:$A$22</c:f>
              <c:strCache>
                <c:ptCount val="8"/>
                <c:pt idx="0">
                  <c:v>Violation</c:v>
                </c:pt>
                <c:pt idx="1">
                  <c:v>B misdemeanor</c:v>
                </c:pt>
                <c:pt idx="2">
                  <c:v>A misdemeanor</c:v>
                </c:pt>
                <c:pt idx="3">
                  <c:v>E felony</c:v>
                </c:pt>
                <c:pt idx="4">
                  <c:v>D felony</c:v>
                </c:pt>
                <c:pt idx="5">
                  <c:v>D violent felony</c:v>
                </c:pt>
                <c:pt idx="6">
                  <c:v>B violent felony</c:v>
                </c:pt>
                <c:pt idx="7">
                  <c:v>A-I felony</c:v>
                </c:pt>
              </c:strCache>
            </c:strRef>
          </c:cat>
          <c:val>
            <c:numRef>
              <c:f>Plot!$C$15:$C$22</c:f>
              <c:numCache>
                <c:formatCode>General</c:formatCode>
                <c:ptCount val="8"/>
                <c:pt idx="0">
                  <c:v>0.0</c:v>
                </c:pt>
                <c:pt idx="1">
                  <c:v>182.0</c:v>
                </c:pt>
                <c:pt idx="2">
                  <c:v>365.0</c:v>
                </c:pt>
                <c:pt idx="3">
                  <c:v>972.725</c:v>
                </c:pt>
                <c:pt idx="4">
                  <c:v>1825.0</c:v>
                </c:pt>
                <c:pt idx="5">
                  <c:v>2555.0</c:v>
                </c:pt>
                <c:pt idx="6">
                  <c:v>9125.0</c:v>
                </c:pt>
                <c:pt idx="7">
                  <c:v>36500.0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404368"/>
        <c:axId val="-2074458896"/>
      </c:lineChart>
      <c:valAx>
        <c:axId val="-207445889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404368"/>
        <c:crosses val="max"/>
        <c:crossBetween val="between"/>
      </c:valAx>
      <c:catAx>
        <c:axId val="-206140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458896"/>
        <c:crosses val="autoZero"/>
        <c:auto val="1"/>
        <c:lblAlgn val="ctr"/>
        <c:lblOffset val="100"/>
        <c:noMultiLvlLbl val="0"/>
      </c:catAx>
      <c:valAx>
        <c:axId val="-2061067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653120"/>
        <c:crossBetween val="between"/>
      </c:valAx>
      <c:catAx>
        <c:axId val="-2080653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610672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0</xdr:row>
      <xdr:rowOff>139700</xdr:rowOff>
    </xdr:from>
    <xdr:to>
      <xdr:col>19</xdr:col>
      <xdr:colOff>177800</xdr:colOff>
      <xdr:row>33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48.736348032406" createdVersion="4" refreshedVersion="4" minRefreshableVersion="3" recordCount="77">
  <cacheSource type="worksheet">
    <worksheetSource ref="C1:E78" sheet="Offense mapping"/>
  </cacheSource>
  <cacheFields count="3">
    <cacheField name="Count" numFmtId="0">
      <sharedItems containsSemiMixedTypes="0" containsString="0" containsNumber="1" containsInteger="1" minValue="3" maxValue="822498" count="74">
        <n v="4"/>
        <n v="9937"/>
        <n v="1464"/>
        <n v="83"/>
        <n v="750"/>
        <n v="95"/>
        <n v="13984"/>
        <n v="521538"/>
        <n v="2477"/>
        <n v="191406"/>
        <n v="367"/>
        <n v="72416"/>
        <n v="433358"/>
        <n v="66544"/>
        <n v="62679"/>
        <n v="285790"/>
        <n v="50563"/>
        <n v="73672"/>
        <n v="829"/>
        <n v="47"/>
        <n v="22"/>
        <n v="122"/>
        <n v="167"/>
        <n v="184069"/>
        <n v="49303"/>
        <n v="11"/>
        <n v="32054"/>
        <n v="2645"/>
        <n v="1901"/>
        <n v="429196"/>
        <n v="102061"/>
        <n v="604070"/>
        <n v="33"/>
        <n v="93"/>
        <n v="48"/>
        <n v="73730"/>
        <n v="299"/>
        <n v="2304"/>
        <n v="20"/>
        <n v="23"/>
        <n v="16"/>
        <n v="207"/>
        <n v="110468"/>
        <n v="8253"/>
        <n v="4574"/>
        <n v="44"/>
        <n v="31"/>
        <n v="3755"/>
        <n v="6"/>
        <n v="283065"/>
        <n v="3"/>
        <n v="100118"/>
        <n v="810"/>
        <n v="12339"/>
        <n v="17737"/>
        <n v="1346"/>
        <n v="9731"/>
        <n v="233"/>
        <n v="5509"/>
        <n v="13"/>
        <n v="822498"/>
        <n v="908"/>
        <n v="9112"/>
        <n v="20376"/>
        <n v="720"/>
        <n v="13791"/>
        <n v="198772"/>
        <n v="10853"/>
        <n v="44117"/>
        <n v="2778"/>
        <n v="56762"/>
        <n v="13826"/>
        <n v="59"/>
        <n v="59140"/>
      </sharedItems>
    </cacheField>
    <cacheField name="Violation type" numFmtId="0">
      <sharedItems/>
    </cacheField>
    <cacheField name="Violation type2" numFmtId="0">
      <sharedItems count="8">
        <s v="E felony"/>
        <s v="A misdemeanor"/>
        <s v="Violation"/>
        <s v="D felony"/>
        <s v="B misdemeanor"/>
        <s v="D violent felony"/>
        <s v="B violent felony"/>
        <s v="A-I felon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">
  <r>
    <x v="0"/>
    <s v="E felony"/>
    <x v="0"/>
  </r>
  <r>
    <x v="1"/>
    <s v="Misdemeanor (unknown level)"/>
    <x v="1"/>
  </r>
  <r>
    <x v="2"/>
    <s v="Violation"/>
    <x v="2"/>
  </r>
  <r>
    <x v="3"/>
    <s v="Misdemeanor (unknown level)"/>
    <x v="1"/>
  </r>
  <r>
    <x v="4"/>
    <s v="Misdemeanor (unknown level)"/>
    <x v="1"/>
  </r>
  <r>
    <x v="5"/>
    <s v="Misdemeanor (unknown level)"/>
    <x v="1"/>
  </r>
  <r>
    <x v="6"/>
    <s v="E felony"/>
    <x v="0"/>
  </r>
  <r>
    <x v="7"/>
    <s v="A misdemeanor"/>
    <x v="1"/>
  </r>
  <r>
    <x v="8"/>
    <s v="A misdemeanor"/>
    <x v="1"/>
  </r>
  <r>
    <x v="9"/>
    <s v="D felony"/>
    <x v="3"/>
  </r>
  <r>
    <x v="10"/>
    <s v="E felony"/>
    <x v="0"/>
  </r>
  <r>
    <x v="11"/>
    <s v="E felony"/>
    <x v="0"/>
  </r>
  <r>
    <x v="12"/>
    <s v="A misdemeanor"/>
    <x v="1"/>
  </r>
  <r>
    <x v="13"/>
    <s v="B misdemeanor"/>
    <x v="4"/>
  </r>
  <r>
    <x v="14"/>
    <s v="E felony"/>
    <x v="0"/>
  </r>
  <r>
    <x v="15"/>
    <s v="A misdemeanor"/>
    <x v="1"/>
  </r>
  <r>
    <x v="16"/>
    <s v="D violent felony"/>
    <x v="5"/>
  </r>
  <r>
    <x v="17"/>
    <s v="A misdemeanor"/>
    <x v="1"/>
  </r>
  <r>
    <x v="18"/>
    <s v="Violation"/>
    <x v="2"/>
  </r>
  <r>
    <x v="19"/>
    <s v="A misdemeanor"/>
    <x v="1"/>
  </r>
  <r>
    <x v="20"/>
    <s v="E felony"/>
    <x v="0"/>
  </r>
  <r>
    <x v="21"/>
    <s v="A misdemeanor"/>
    <x v="1"/>
  </r>
  <r>
    <x v="22"/>
    <s v="A misdemeanor"/>
    <x v="1"/>
  </r>
  <r>
    <x v="23"/>
    <s v="D violent felony"/>
    <x v="5"/>
  </r>
  <r>
    <x v="24"/>
    <s v="D felony"/>
    <x v="3"/>
  </r>
  <r>
    <x v="25"/>
    <s v="B misdemeanor"/>
    <x v="4"/>
  </r>
  <r>
    <x v="26"/>
    <s v="A misdemeanor"/>
    <x v="1"/>
  </r>
  <r>
    <x v="27"/>
    <s v="A misdemeanor"/>
    <x v="1"/>
  </r>
  <r>
    <x v="21"/>
    <s v="E felony"/>
    <x v="0"/>
  </r>
  <r>
    <x v="28"/>
    <s v="A misdemeanor"/>
    <x v="1"/>
  </r>
  <r>
    <x v="29"/>
    <s v="E felony"/>
    <x v="0"/>
  </r>
  <r>
    <x v="30"/>
    <s v="E felony"/>
    <x v="0"/>
  </r>
  <r>
    <x v="31"/>
    <s v="Violation"/>
    <x v="2"/>
  </r>
  <r>
    <x v="32"/>
    <s v="E felony"/>
    <x v="0"/>
  </r>
  <r>
    <x v="33"/>
    <s v="D felony"/>
    <x v="3"/>
  </r>
  <r>
    <x v="34"/>
    <s v="E felony"/>
    <x v="0"/>
  </r>
  <r>
    <x v="35"/>
    <s v="A misdemeanor"/>
    <x v="1"/>
  </r>
  <r>
    <x v="36"/>
    <s v="A misdemeanor"/>
    <x v="1"/>
  </r>
  <r>
    <x v="37"/>
    <s v="B violent felony"/>
    <x v="6"/>
  </r>
  <r>
    <x v="38"/>
    <s v="Violation"/>
    <x v="2"/>
  </r>
  <r>
    <x v="39"/>
    <s v="B misdemeanor"/>
    <x v="4"/>
  </r>
  <r>
    <x v="40"/>
    <s v="A misdemeanor"/>
    <x v="1"/>
  </r>
  <r>
    <x v="41"/>
    <s v="Violation"/>
    <x v="2"/>
  </r>
  <r>
    <x v="42"/>
    <s v="Felony (unknown level)"/>
    <x v="0"/>
  </r>
  <r>
    <x v="43"/>
    <s v="Violation"/>
    <x v="2"/>
  </r>
  <r>
    <x v="44"/>
    <s v="A-I felony"/>
    <x v="7"/>
  </r>
  <r>
    <x v="45"/>
    <s v="Misdemeanor (unknown level)"/>
    <x v="1"/>
  </r>
  <r>
    <x v="46"/>
    <s v="Violation"/>
    <x v="2"/>
  </r>
  <r>
    <x v="47"/>
    <s v="Felony (unknown level)"/>
    <x v="0"/>
  </r>
  <r>
    <x v="48"/>
    <s v="Violation"/>
    <x v="2"/>
  </r>
  <r>
    <x v="49"/>
    <s v="B misdemeanor"/>
    <x v="4"/>
  </r>
  <r>
    <x v="50"/>
    <s v="A misdemeanor"/>
    <x v="1"/>
  </r>
  <r>
    <x v="51"/>
    <s v="A misdemeanor"/>
    <x v="1"/>
  </r>
  <r>
    <x v="52"/>
    <s v="B misdemeanor"/>
    <x v="4"/>
  </r>
  <r>
    <x v="53"/>
    <s v="A misdemeanor"/>
    <x v="1"/>
  </r>
  <r>
    <x v="54"/>
    <s v="Misdemeanor (unknown level)"/>
    <x v="1"/>
  </r>
  <r>
    <x v="55"/>
    <s v="Misdemeanor (unknown level)"/>
    <x v="1"/>
  </r>
  <r>
    <x v="56"/>
    <s v="Misdemeanor (unknown level)"/>
    <x v="1"/>
  </r>
  <r>
    <x v="57"/>
    <s v="Violation"/>
    <x v="2"/>
  </r>
  <r>
    <x v="58"/>
    <s v="Misdemeanor (unknown level)"/>
    <x v="1"/>
  </r>
  <r>
    <x v="59"/>
    <s v="Violation"/>
    <x v="2"/>
  </r>
  <r>
    <x v="60"/>
    <s v="A misdemeanor"/>
    <x v="1"/>
  </r>
  <r>
    <x v="61"/>
    <s v="A misdemeanor"/>
    <x v="1"/>
  </r>
  <r>
    <x v="62"/>
    <s v="E felony"/>
    <x v="0"/>
  </r>
  <r>
    <x v="63"/>
    <s v="A misdemeanor"/>
    <x v="1"/>
  </r>
  <r>
    <x v="21"/>
    <s v="E felony"/>
    <x v="0"/>
  </r>
  <r>
    <x v="64"/>
    <s v="B misdemeanor"/>
    <x v="4"/>
  </r>
  <r>
    <x v="65"/>
    <s v="E felony"/>
    <x v="0"/>
  </r>
  <r>
    <x v="66"/>
    <s v="D felony"/>
    <x v="3"/>
  </r>
  <r>
    <x v="67"/>
    <s v="E felony"/>
    <x v="0"/>
  </r>
  <r>
    <x v="68"/>
    <s v="B misdemeanor"/>
    <x v="4"/>
  </r>
  <r>
    <x v="69"/>
    <s v="A misdemeanor"/>
    <x v="1"/>
  </r>
  <r>
    <x v="70"/>
    <s v="E felony"/>
    <x v="0"/>
  </r>
  <r>
    <x v="71"/>
    <s v="A misdemeanor"/>
    <x v="1"/>
  </r>
  <r>
    <x v="50"/>
    <s v="Violation"/>
    <x v="2"/>
  </r>
  <r>
    <x v="72"/>
    <s v="Violation"/>
    <x v="2"/>
  </r>
  <r>
    <x v="73"/>
    <s v="Misdemeanor (unknown level)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2" firstHeaderRow="1" firstDataRow="1" firstDataCol="1"/>
  <pivotFields count="3">
    <pivotField dataField="1" showAll="0">
      <items count="75">
        <item x="50"/>
        <item x="0"/>
        <item x="48"/>
        <item x="25"/>
        <item x="59"/>
        <item x="40"/>
        <item x="38"/>
        <item x="20"/>
        <item x="39"/>
        <item x="46"/>
        <item x="32"/>
        <item x="45"/>
        <item x="19"/>
        <item x="34"/>
        <item x="72"/>
        <item x="3"/>
        <item x="33"/>
        <item x="5"/>
        <item x="21"/>
        <item x="22"/>
        <item x="41"/>
        <item x="57"/>
        <item x="36"/>
        <item x="10"/>
        <item x="64"/>
        <item x="4"/>
        <item x="52"/>
        <item x="18"/>
        <item x="61"/>
        <item x="55"/>
        <item x="2"/>
        <item x="28"/>
        <item x="37"/>
        <item x="8"/>
        <item x="27"/>
        <item x="69"/>
        <item x="47"/>
        <item x="44"/>
        <item x="58"/>
        <item x="43"/>
        <item x="62"/>
        <item x="56"/>
        <item x="1"/>
        <item x="67"/>
        <item x="53"/>
        <item x="65"/>
        <item x="71"/>
        <item x="6"/>
        <item x="54"/>
        <item x="63"/>
        <item x="26"/>
        <item x="68"/>
        <item x="24"/>
        <item x="16"/>
        <item x="70"/>
        <item x="73"/>
        <item x="14"/>
        <item x="13"/>
        <item x="11"/>
        <item x="17"/>
        <item x="35"/>
        <item x="51"/>
        <item x="30"/>
        <item x="42"/>
        <item x="23"/>
        <item x="9"/>
        <item x="66"/>
        <item x="49"/>
        <item x="15"/>
        <item x="29"/>
        <item x="12"/>
        <item x="7"/>
        <item x="31"/>
        <item x="60"/>
        <item t="default"/>
      </items>
    </pivotField>
    <pivotField showAll="0"/>
    <pivotField axis="axisRow" showAll="0">
      <items count="9">
        <item x="1"/>
        <item x="7"/>
        <item x="4"/>
        <item x="6"/>
        <item x="3"/>
        <item x="5"/>
        <item x="0"/>
        <item x="2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Count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crime_type_level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2"/>
  <sheetViews>
    <sheetView tabSelected="1" showRuler="0" topLeftCell="B1" workbookViewId="0">
      <selection activeCell="F27" sqref="F27"/>
    </sheetView>
  </sheetViews>
  <sheetFormatPr baseColWidth="10" defaultRowHeight="16" x14ac:dyDescent="0.2"/>
  <cols>
    <col min="1" max="1" width="14" customWidth="1"/>
    <col min="2" max="2" width="12.1640625" bestFit="1" customWidth="1"/>
    <col min="6" max="6" width="13.6640625" customWidth="1"/>
  </cols>
  <sheetData>
    <row r="3" spans="1:4" x14ac:dyDescent="0.2">
      <c r="A3" s="4" t="s">
        <v>76</v>
      </c>
      <c r="B3" t="s">
        <v>82</v>
      </c>
      <c r="C3" t="s">
        <v>90</v>
      </c>
      <c r="D3" t="s">
        <v>91</v>
      </c>
    </row>
    <row r="4" spans="1:4" x14ac:dyDescent="0.2">
      <c r="A4" s="5" t="s">
        <v>68</v>
      </c>
      <c r="B4" s="6">
        <v>2505034</v>
      </c>
      <c r="C4" t="s">
        <v>88</v>
      </c>
      <c r="D4">
        <v>365</v>
      </c>
    </row>
    <row r="5" spans="1:4" x14ac:dyDescent="0.2">
      <c r="A5" s="5" t="s">
        <v>72</v>
      </c>
      <c r="B5" s="6">
        <v>4574</v>
      </c>
      <c r="C5" t="s">
        <v>83</v>
      </c>
      <c r="D5">
        <f>365*100</f>
        <v>36500</v>
      </c>
    </row>
    <row r="6" spans="1:4" x14ac:dyDescent="0.2">
      <c r="A6" s="5" t="s">
        <v>70</v>
      </c>
      <c r="B6" s="6">
        <v>395290</v>
      </c>
      <c r="C6" t="s">
        <v>89</v>
      </c>
      <c r="D6">
        <f>FLOOR(365/2,1)</f>
        <v>182</v>
      </c>
    </row>
    <row r="7" spans="1:4" x14ac:dyDescent="0.2">
      <c r="A7" s="5" t="s">
        <v>69</v>
      </c>
      <c r="B7" s="6">
        <v>2304</v>
      </c>
      <c r="C7" t="s">
        <v>84</v>
      </c>
      <c r="D7">
        <f>25*365</f>
        <v>9125</v>
      </c>
    </row>
    <row r="8" spans="1:4" x14ac:dyDescent="0.2">
      <c r="A8" s="5" t="s">
        <v>65</v>
      </c>
      <c r="B8" s="6">
        <v>439574</v>
      </c>
      <c r="C8" t="s">
        <v>85</v>
      </c>
      <c r="D8">
        <f>5*365</f>
        <v>1825</v>
      </c>
    </row>
    <row r="9" spans="1:4" x14ac:dyDescent="0.2">
      <c r="A9" s="5" t="s">
        <v>71</v>
      </c>
      <c r="B9" s="6">
        <v>234632</v>
      </c>
      <c r="C9" t="s">
        <v>86</v>
      </c>
      <c r="D9">
        <f>7*365</f>
        <v>2555</v>
      </c>
    </row>
    <row r="10" spans="1:4" x14ac:dyDescent="0.2">
      <c r="A10" s="5" t="s">
        <v>66</v>
      </c>
      <c r="B10" s="6">
        <v>885795</v>
      </c>
      <c r="C10" t="s">
        <v>87</v>
      </c>
      <c r="D10">
        <f>5.33/2*365</f>
        <v>972.72500000000002</v>
      </c>
    </row>
    <row r="11" spans="1:4" x14ac:dyDescent="0.2">
      <c r="A11" s="5" t="s">
        <v>67</v>
      </c>
      <c r="B11" s="6">
        <v>615188</v>
      </c>
      <c r="C11">
        <v>0</v>
      </c>
      <c r="D11">
        <v>0</v>
      </c>
    </row>
    <row r="12" spans="1:4" x14ac:dyDescent="0.2">
      <c r="A12" s="5" t="s">
        <v>77</v>
      </c>
      <c r="B12" s="6">
        <v>5082391</v>
      </c>
    </row>
    <row r="14" spans="1:4" x14ac:dyDescent="0.2">
      <c r="A14" s="8" t="s">
        <v>93</v>
      </c>
      <c r="B14" s="8" t="s">
        <v>97</v>
      </c>
      <c r="C14" s="8" t="s">
        <v>99</v>
      </c>
      <c r="D14" s="8" t="s">
        <v>92</v>
      </c>
    </row>
    <row r="15" spans="1:4" x14ac:dyDescent="0.2">
      <c r="A15" s="9" t="s">
        <v>67</v>
      </c>
      <c r="B15" s="9" t="s">
        <v>96</v>
      </c>
      <c r="C15" s="10">
        <v>0</v>
      </c>
      <c r="D15" s="11">
        <v>615188</v>
      </c>
    </row>
    <row r="16" spans="1:4" x14ac:dyDescent="0.2">
      <c r="A16" s="9" t="s">
        <v>70</v>
      </c>
      <c r="B16" s="10" t="s">
        <v>89</v>
      </c>
      <c r="C16" s="10">
        <f>FLOOR(365/2,1)</f>
        <v>182</v>
      </c>
      <c r="D16" s="11">
        <v>395290</v>
      </c>
    </row>
    <row r="17" spans="1:4" x14ac:dyDescent="0.2">
      <c r="A17" s="9" t="s">
        <v>68</v>
      </c>
      <c r="B17" s="10" t="s">
        <v>88</v>
      </c>
      <c r="C17" s="10">
        <v>365</v>
      </c>
      <c r="D17" s="11">
        <v>2505034</v>
      </c>
    </row>
    <row r="18" spans="1:4" x14ac:dyDescent="0.2">
      <c r="A18" s="9" t="s">
        <v>66</v>
      </c>
      <c r="B18" s="10" t="s">
        <v>87</v>
      </c>
      <c r="C18" s="10">
        <f>5.33/2*365</f>
        <v>972.72500000000002</v>
      </c>
      <c r="D18" s="11">
        <v>885795</v>
      </c>
    </row>
    <row r="19" spans="1:4" x14ac:dyDescent="0.2">
      <c r="A19" s="9" t="s">
        <v>65</v>
      </c>
      <c r="B19" s="10" t="s">
        <v>85</v>
      </c>
      <c r="C19" s="10">
        <f>5*365</f>
        <v>1825</v>
      </c>
      <c r="D19" s="11">
        <v>439574</v>
      </c>
    </row>
    <row r="20" spans="1:4" x14ac:dyDescent="0.2">
      <c r="A20" s="9" t="s">
        <v>71</v>
      </c>
      <c r="B20" s="10" t="s">
        <v>86</v>
      </c>
      <c r="C20" s="10">
        <f>7*365</f>
        <v>2555</v>
      </c>
      <c r="D20" s="11">
        <v>234632</v>
      </c>
    </row>
    <row r="21" spans="1:4" x14ac:dyDescent="0.2">
      <c r="A21" s="9" t="s">
        <v>69</v>
      </c>
      <c r="B21" s="10" t="s">
        <v>84</v>
      </c>
      <c r="C21" s="10">
        <f>25*365</f>
        <v>9125</v>
      </c>
      <c r="D21" s="11">
        <v>2304</v>
      </c>
    </row>
    <row r="22" spans="1:4" x14ac:dyDescent="0.2">
      <c r="A22" s="9" t="s">
        <v>72</v>
      </c>
      <c r="B22" s="10" t="s">
        <v>83</v>
      </c>
      <c r="C22" s="10">
        <f>365*100</f>
        <v>36500</v>
      </c>
      <c r="D22" s="11">
        <v>4574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showRuler="0" workbookViewId="0">
      <selection activeCell="B26" sqref="B26"/>
    </sheetView>
  </sheetViews>
  <sheetFormatPr baseColWidth="10" defaultRowHeight="16" x14ac:dyDescent="0.2"/>
  <cols>
    <col min="1" max="1" width="37" bestFit="1" customWidth="1"/>
    <col min="2" max="2" width="14" bestFit="1" customWidth="1"/>
    <col min="3" max="3" width="7.1640625" bestFit="1" customWidth="1"/>
    <col min="4" max="5" width="22.5" customWidth="1"/>
  </cols>
  <sheetData>
    <row r="1" spans="1:5" x14ac:dyDescent="0.2">
      <c r="A1" s="7" t="s">
        <v>81</v>
      </c>
      <c r="B1" s="7" t="s">
        <v>80</v>
      </c>
      <c r="C1" s="7" t="s">
        <v>79</v>
      </c>
      <c r="D1" s="7" t="s">
        <v>78</v>
      </c>
      <c r="E1" s="7" t="s">
        <v>78</v>
      </c>
    </row>
    <row r="2" spans="1:5" x14ac:dyDescent="0.2">
      <c r="A2" t="s">
        <v>0</v>
      </c>
      <c r="B2" t="s">
        <v>73</v>
      </c>
      <c r="C2">
        <v>4</v>
      </c>
      <c r="D2" t="s">
        <v>66</v>
      </c>
      <c r="E2" t="s">
        <v>66</v>
      </c>
    </row>
    <row r="3" spans="1:5" x14ac:dyDescent="0.2">
      <c r="A3" s="1" t="s">
        <v>1</v>
      </c>
      <c r="B3" s="1" t="s">
        <v>74</v>
      </c>
      <c r="C3" s="2">
        <v>9937</v>
      </c>
      <c r="D3" t="s">
        <v>94</v>
      </c>
      <c r="E3" t="s">
        <v>68</v>
      </c>
    </row>
    <row r="4" spans="1:5" x14ac:dyDescent="0.2">
      <c r="A4" s="1" t="s">
        <v>1</v>
      </c>
      <c r="B4" s="1" t="s">
        <v>75</v>
      </c>
      <c r="C4" s="1">
        <v>1464</v>
      </c>
      <c r="D4" t="s">
        <v>67</v>
      </c>
      <c r="E4" t="s">
        <v>67</v>
      </c>
    </row>
    <row r="5" spans="1:5" x14ac:dyDescent="0.2">
      <c r="A5" s="1" t="s">
        <v>2</v>
      </c>
      <c r="B5" s="1" t="s">
        <v>74</v>
      </c>
      <c r="C5" s="1">
        <v>83</v>
      </c>
      <c r="D5" t="s">
        <v>94</v>
      </c>
      <c r="E5" t="s">
        <v>68</v>
      </c>
    </row>
    <row r="6" spans="1:5" x14ac:dyDescent="0.2">
      <c r="A6" s="1" t="s">
        <v>3</v>
      </c>
      <c r="B6" s="1" t="s">
        <v>74</v>
      </c>
      <c r="C6" s="1">
        <v>750</v>
      </c>
      <c r="D6" t="s">
        <v>94</v>
      </c>
      <c r="E6" t="s">
        <v>68</v>
      </c>
    </row>
    <row r="7" spans="1:5" x14ac:dyDescent="0.2">
      <c r="A7" s="1" t="s">
        <v>4</v>
      </c>
      <c r="B7" s="1" t="s">
        <v>74</v>
      </c>
      <c r="C7" s="1">
        <v>95</v>
      </c>
      <c r="D7" t="s">
        <v>94</v>
      </c>
      <c r="E7" t="s">
        <v>68</v>
      </c>
    </row>
    <row r="8" spans="1:5" x14ac:dyDescent="0.2">
      <c r="A8" s="1" t="s">
        <v>5</v>
      </c>
      <c r="B8" s="1" t="s">
        <v>73</v>
      </c>
      <c r="C8" s="1">
        <v>13984</v>
      </c>
      <c r="D8" t="s">
        <v>66</v>
      </c>
      <c r="E8" t="s">
        <v>66</v>
      </c>
    </row>
    <row r="9" spans="1:5" x14ac:dyDescent="0.2">
      <c r="A9" s="1" t="s">
        <v>6</v>
      </c>
      <c r="B9" s="1" t="s">
        <v>74</v>
      </c>
      <c r="C9" s="1">
        <v>521538</v>
      </c>
      <c r="D9" t="s">
        <v>68</v>
      </c>
      <c r="E9" t="s">
        <v>68</v>
      </c>
    </row>
    <row r="10" spans="1:5" x14ac:dyDescent="0.2">
      <c r="A10" s="1" t="s">
        <v>64</v>
      </c>
      <c r="B10" s="1" t="s">
        <v>74</v>
      </c>
      <c r="C10" s="1">
        <v>2477</v>
      </c>
      <c r="D10" t="s">
        <v>68</v>
      </c>
      <c r="E10" t="s">
        <v>68</v>
      </c>
    </row>
    <row r="11" spans="1:5" x14ac:dyDescent="0.2">
      <c r="A11" s="1" t="s">
        <v>7</v>
      </c>
      <c r="B11" s="1" t="s">
        <v>73</v>
      </c>
      <c r="C11" s="1">
        <v>191406</v>
      </c>
      <c r="D11" t="s">
        <v>65</v>
      </c>
      <c r="E11" t="s">
        <v>65</v>
      </c>
    </row>
    <row r="12" spans="1:5" x14ac:dyDescent="0.2">
      <c r="A12" s="1" t="s">
        <v>8</v>
      </c>
      <c r="B12" s="1" t="s">
        <v>73</v>
      </c>
      <c r="C12" s="1">
        <v>367</v>
      </c>
      <c r="D12" t="s">
        <v>66</v>
      </c>
      <c r="E12" t="s">
        <v>66</v>
      </c>
    </row>
    <row r="13" spans="1:5" x14ac:dyDescent="0.2">
      <c r="A13" s="1" t="s">
        <v>9</v>
      </c>
      <c r="B13" s="1" t="s">
        <v>73</v>
      </c>
      <c r="C13" s="1">
        <v>72416</v>
      </c>
      <c r="D13" t="s">
        <v>66</v>
      </c>
      <c r="E13" t="s">
        <v>66</v>
      </c>
    </row>
    <row r="14" spans="1:5" x14ac:dyDescent="0.2">
      <c r="A14" s="1" t="s">
        <v>9</v>
      </c>
      <c r="B14" s="1" t="s">
        <v>74</v>
      </c>
      <c r="C14" s="1">
        <v>433358</v>
      </c>
      <c r="D14" t="s">
        <v>68</v>
      </c>
      <c r="E14" t="s">
        <v>68</v>
      </c>
    </row>
    <row r="15" spans="1:5" x14ac:dyDescent="0.2">
      <c r="A15" s="1" t="s">
        <v>10</v>
      </c>
      <c r="B15" s="1" t="s">
        <v>74</v>
      </c>
      <c r="C15" s="1">
        <v>66544</v>
      </c>
      <c r="D15" t="s">
        <v>70</v>
      </c>
      <c r="E15" t="s">
        <v>70</v>
      </c>
    </row>
    <row r="16" spans="1:5" x14ac:dyDescent="0.2">
      <c r="A16" s="1" t="s">
        <v>11</v>
      </c>
      <c r="B16" s="1" t="s">
        <v>73</v>
      </c>
      <c r="C16" s="1">
        <v>62679</v>
      </c>
      <c r="D16" t="s">
        <v>66</v>
      </c>
      <c r="E16" t="s">
        <v>66</v>
      </c>
    </row>
    <row r="17" spans="1:5" x14ac:dyDescent="0.2">
      <c r="A17" s="1" t="s">
        <v>11</v>
      </c>
      <c r="B17" s="1" t="s">
        <v>74</v>
      </c>
      <c r="C17" s="1">
        <v>285790</v>
      </c>
      <c r="D17" t="s">
        <v>68</v>
      </c>
      <c r="E17" t="s">
        <v>68</v>
      </c>
    </row>
    <row r="18" spans="1:5" x14ac:dyDescent="0.2">
      <c r="A18" s="1" t="s">
        <v>12</v>
      </c>
      <c r="B18" s="1" t="s">
        <v>73</v>
      </c>
      <c r="C18" s="1">
        <v>50563</v>
      </c>
      <c r="D18" t="s">
        <v>71</v>
      </c>
      <c r="E18" t="s">
        <v>71</v>
      </c>
    </row>
    <row r="19" spans="1:5" x14ac:dyDescent="0.2">
      <c r="A19" s="1" t="s">
        <v>12</v>
      </c>
      <c r="B19" s="1" t="s">
        <v>74</v>
      </c>
      <c r="C19" s="1">
        <v>73672</v>
      </c>
      <c r="D19" t="s">
        <v>68</v>
      </c>
      <c r="E19" t="s">
        <v>68</v>
      </c>
    </row>
    <row r="20" spans="1:5" x14ac:dyDescent="0.2">
      <c r="A20" s="1" t="s">
        <v>13</v>
      </c>
      <c r="B20" s="1" t="s">
        <v>75</v>
      </c>
      <c r="C20" s="1">
        <v>829</v>
      </c>
      <c r="D20" t="s">
        <v>67</v>
      </c>
      <c r="E20" t="s">
        <v>67</v>
      </c>
    </row>
    <row r="21" spans="1:5" x14ac:dyDescent="0.2">
      <c r="A21" s="1" t="s">
        <v>14</v>
      </c>
      <c r="B21" s="1" t="s">
        <v>74</v>
      </c>
      <c r="C21" s="1">
        <v>47</v>
      </c>
      <c r="D21" t="s">
        <v>68</v>
      </c>
      <c r="E21" t="s">
        <v>68</v>
      </c>
    </row>
    <row r="22" spans="1:5" x14ac:dyDescent="0.2">
      <c r="A22" s="1" t="s">
        <v>15</v>
      </c>
      <c r="B22" s="1" t="s">
        <v>73</v>
      </c>
      <c r="C22" s="1">
        <v>22</v>
      </c>
      <c r="D22" t="s">
        <v>66</v>
      </c>
      <c r="E22" t="s">
        <v>66</v>
      </c>
    </row>
    <row r="23" spans="1:5" x14ac:dyDescent="0.2">
      <c r="A23" s="1" t="s">
        <v>15</v>
      </c>
      <c r="B23" s="1" t="s">
        <v>74</v>
      </c>
      <c r="C23" s="1">
        <v>122</v>
      </c>
      <c r="D23" t="s">
        <v>68</v>
      </c>
      <c r="E23" t="s">
        <v>68</v>
      </c>
    </row>
    <row r="24" spans="1:5" x14ac:dyDescent="0.2">
      <c r="A24" s="1" t="s">
        <v>16</v>
      </c>
      <c r="B24" s="1" t="s">
        <v>74</v>
      </c>
      <c r="C24" s="1">
        <v>167</v>
      </c>
      <c r="D24" t="s">
        <v>68</v>
      </c>
      <c r="E24" t="s">
        <v>68</v>
      </c>
    </row>
    <row r="25" spans="1:5" x14ac:dyDescent="0.2">
      <c r="A25" s="1" t="s">
        <v>17</v>
      </c>
      <c r="B25" s="1" t="s">
        <v>73</v>
      </c>
      <c r="C25" s="1">
        <v>184069</v>
      </c>
      <c r="D25" t="s">
        <v>71</v>
      </c>
      <c r="E25" t="s">
        <v>71</v>
      </c>
    </row>
    <row r="26" spans="1:5" x14ac:dyDescent="0.2">
      <c r="A26" s="1" t="s">
        <v>18</v>
      </c>
      <c r="B26" s="1" t="s">
        <v>73</v>
      </c>
      <c r="C26" s="1">
        <v>49303</v>
      </c>
      <c r="D26" t="s">
        <v>65</v>
      </c>
      <c r="E26" t="s">
        <v>65</v>
      </c>
    </row>
    <row r="27" spans="1:5" x14ac:dyDescent="0.2">
      <c r="A27" s="1" t="s">
        <v>19</v>
      </c>
      <c r="B27" s="1" t="s">
        <v>74</v>
      </c>
      <c r="C27" s="1">
        <v>11</v>
      </c>
      <c r="D27" t="s">
        <v>70</v>
      </c>
      <c r="E27" t="s">
        <v>70</v>
      </c>
    </row>
    <row r="28" spans="1:5" x14ac:dyDescent="0.2">
      <c r="A28" s="1" t="s">
        <v>20</v>
      </c>
      <c r="B28" s="1" t="s">
        <v>74</v>
      </c>
      <c r="C28" s="1">
        <v>32054</v>
      </c>
      <c r="D28" t="s">
        <v>68</v>
      </c>
      <c r="E28" t="s">
        <v>68</v>
      </c>
    </row>
    <row r="29" spans="1:5" x14ac:dyDescent="0.2">
      <c r="A29" s="1" t="s">
        <v>21</v>
      </c>
      <c r="B29" s="1" t="s">
        <v>74</v>
      </c>
      <c r="C29" s="1">
        <v>2645</v>
      </c>
      <c r="D29" t="s">
        <v>68</v>
      </c>
      <c r="E29" t="s">
        <v>68</v>
      </c>
    </row>
    <row r="30" spans="1:5" x14ac:dyDescent="0.2">
      <c r="A30" s="1" t="s">
        <v>22</v>
      </c>
      <c r="B30" s="1" t="s">
        <v>73</v>
      </c>
      <c r="C30" s="1">
        <v>122</v>
      </c>
      <c r="D30" t="s">
        <v>66</v>
      </c>
      <c r="E30" t="s">
        <v>66</v>
      </c>
    </row>
    <row r="31" spans="1:5" x14ac:dyDescent="0.2">
      <c r="A31" s="1" t="s">
        <v>22</v>
      </c>
      <c r="B31" s="1" t="s">
        <v>74</v>
      </c>
      <c r="C31" s="1">
        <v>1901</v>
      </c>
      <c r="D31" t="s">
        <v>68</v>
      </c>
      <c r="E31" t="s">
        <v>68</v>
      </c>
    </row>
    <row r="32" spans="1:5" x14ac:dyDescent="0.2">
      <c r="A32" s="1" t="s">
        <v>23</v>
      </c>
      <c r="B32" s="1" t="s">
        <v>73</v>
      </c>
      <c r="C32" s="1">
        <v>429196</v>
      </c>
      <c r="D32" t="s">
        <v>66</v>
      </c>
      <c r="E32" t="s">
        <v>66</v>
      </c>
    </row>
    <row r="33" spans="1:5" x14ac:dyDescent="0.2">
      <c r="A33" s="1" t="s">
        <v>24</v>
      </c>
      <c r="B33" s="1" t="s">
        <v>73</v>
      </c>
      <c r="C33" s="1">
        <v>102061</v>
      </c>
      <c r="D33" t="s">
        <v>66</v>
      </c>
      <c r="E33" t="s">
        <v>66</v>
      </c>
    </row>
    <row r="34" spans="1:5" x14ac:dyDescent="0.2">
      <c r="A34" s="1" t="s">
        <v>25</v>
      </c>
      <c r="B34" s="1" t="s">
        <v>75</v>
      </c>
      <c r="C34" s="1">
        <v>604070</v>
      </c>
      <c r="D34" t="s">
        <v>67</v>
      </c>
      <c r="E34" t="s">
        <v>67</v>
      </c>
    </row>
    <row r="35" spans="1:5" x14ac:dyDescent="0.2">
      <c r="A35" s="1" t="s">
        <v>26</v>
      </c>
      <c r="B35" s="1" t="s">
        <v>73</v>
      </c>
      <c r="C35" s="1">
        <v>33</v>
      </c>
      <c r="D35" t="s">
        <v>66</v>
      </c>
      <c r="E35" t="s">
        <v>66</v>
      </c>
    </row>
    <row r="36" spans="1:5" x14ac:dyDescent="0.2">
      <c r="A36" s="1" t="s">
        <v>27</v>
      </c>
      <c r="B36" s="1" t="s">
        <v>73</v>
      </c>
      <c r="C36" s="1">
        <v>93</v>
      </c>
      <c r="D36" t="s">
        <v>65</v>
      </c>
      <c r="E36" t="s">
        <v>65</v>
      </c>
    </row>
    <row r="37" spans="1:5" x14ac:dyDescent="0.2">
      <c r="A37" s="1" t="s">
        <v>28</v>
      </c>
      <c r="B37" s="1" t="s">
        <v>73</v>
      </c>
      <c r="C37" s="1">
        <v>48</v>
      </c>
      <c r="D37" t="s">
        <v>66</v>
      </c>
      <c r="E37" t="s">
        <v>66</v>
      </c>
    </row>
    <row r="38" spans="1:5" x14ac:dyDescent="0.2">
      <c r="A38" s="1" t="s">
        <v>28</v>
      </c>
      <c r="B38" s="1" t="s">
        <v>74</v>
      </c>
      <c r="C38" s="1">
        <v>73730</v>
      </c>
      <c r="D38" t="s">
        <v>68</v>
      </c>
      <c r="E38" t="s">
        <v>68</v>
      </c>
    </row>
    <row r="39" spans="1:5" x14ac:dyDescent="0.2">
      <c r="A39" s="1" t="s">
        <v>29</v>
      </c>
      <c r="B39" s="1" t="s">
        <v>74</v>
      </c>
      <c r="C39" s="1">
        <v>299</v>
      </c>
      <c r="D39" t="s">
        <v>68</v>
      </c>
      <c r="E39" t="s">
        <v>68</v>
      </c>
    </row>
    <row r="40" spans="1:5" x14ac:dyDescent="0.2">
      <c r="A40" s="1" t="s">
        <v>30</v>
      </c>
      <c r="B40" s="1" t="s">
        <v>73</v>
      </c>
      <c r="C40" s="3">
        <v>2304</v>
      </c>
      <c r="D40" t="s">
        <v>69</v>
      </c>
      <c r="E40" t="s">
        <v>69</v>
      </c>
    </row>
    <row r="41" spans="1:5" x14ac:dyDescent="0.2">
      <c r="A41" s="1" t="s">
        <v>31</v>
      </c>
      <c r="B41" s="1" t="s">
        <v>75</v>
      </c>
      <c r="C41" s="1">
        <v>20</v>
      </c>
      <c r="D41" t="s">
        <v>67</v>
      </c>
      <c r="E41" t="s">
        <v>67</v>
      </c>
    </row>
    <row r="42" spans="1:5" x14ac:dyDescent="0.2">
      <c r="A42" s="1" t="s">
        <v>33</v>
      </c>
      <c r="B42" s="1" t="s">
        <v>74</v>
      </c>
      <c r="C42" s="1">
        <v>23</v>
      </c>
      <c r="D42" t="s">
        <v>70</v>
      </c>
      <c r="E42" t="s">
        <v>70</v>
      </c>
    </row>
    <row r="43" spans="1:5" x14ac:dyDescent="0.2">
      <c r="A43" s="1" t="s">
        <v>32</v>
      </c>
      <c r="B43" s="1" t="s">
        <v>75</v>
      </c>
      <c r="C43" s="1">
        <v>16</v>
      </c>
      <c r="D43" t="s">
        <v>68</v>
      </c>
      <c r="E43" t="s">
        <v>68</v>
      </c>
    </row>
    <row r="44" spans="1:5" x14ac:dyDescent="0.2">
      <c r="A44" s="1" t="s">
        <v>34</v>
      </c>
      <c r="B44" s="1" t="s">
        <v>75</v>
      </c>
      <c r="C44" s="1">
        <v>207</v>
      </c>
      <c r="D44" t="s">
        <v>67</v>
      </c>
      <c r="E44" t="s">
        <v>67</v>
      </c>
    </row>
    <row r="45" spans="1:5" x14ac:dyDescent="0.2">
      <c r="A45" s="1" t="s">
        <v>35</v>
      </c>
      <c r="B45" s="1" t="s">
        <v>73</v>
      </c>
      <c r="C45" s="1">
        <v>110468</v>
      </c>
      <c r="D45" t="s">
        <v>95</v>
      </c>
      <c r="E45" t="s">
        <v>98</v>
      </c>
    </row>
    <row r="46" spans="1:5" x14ac:dyDescent="0.2">
      <c r="A46" s="1" t="s">
        <v>35</v>
      </c>
      <c r="B46" s="1" t="s">
        <v>75</v>
      </c>
      <c r="C46" s="1">
        <v>8253</v>
      </c>
      <c r="D46" t="s">
        <v>67</v>
      </c>
      <c r="E46" t="s">
        <v>67</v>
      </c>
    </row>
    <row r="47" spans="1:5" x14ac:dyDescent="0.2">
      <c r="A47" s="1" t="s">
        <v>36</v>
      </c>
      <c r="B47" s="1" t="s">
        <v>73</v>
      </c>
      <c r="C47" s="1">
        <v>4574</v>
      </c>
      <c r="D47" t="s">
        <v>72</v>
      </c>
      <c r="E47" t="s">
        <v>72</v>
      </c>
    </row>
    <row r="48" spans="1:5" x14ac:dyDescent="0.2">
      <c r="A48" s="1" t="s">
        <v>37</v>
      </c>
      <c r="B48" s="1" t="s">
        <v>74</v>
      </c>
      <c r="C48" s="1">
        <v>44</v>
      </c>
      <c r="D48" t="s">
        <v>94</v>
      </c>
      <c r="E48" t="s">
        <v>68</v>
      </c>
    </row>
    <row r="49" spans="1:5" x14ac:dyDescent="0.2">
      <c r="A49" s="1" t="s">
        <v>37</v>
      </c>
      <c r="B49" s="1" t="s">
        <v>75</v>
      </c>
      <c r="C49" s="1">
        <v>31</v>
      </c>
      <c r="D49" t="s">
        <v>67</v>
      </c>
      <c r="E49" t="s">
        <v>67</v>
      </c>
    </row>
    <row r="50" spans="1:5" x14ac:dyDescent="0.2">
      <c r="A50" s="1" t="s">
        <v>38</v>
      </c>
      <c r="B50" s="1" t="s">
        <v>73</v>
      </c>
      <c r="C50" s="1">
        <v>3755</v>
      </c>
      <c r="D50" t="s">
        <v>95</v>
      </c>
      <c r="E50" t="s">
        <v>98</v>
      </c>
    </row>
    <row r="51" spans="1:5" x14ac:dyDescent="0.2">
      <c r="A51" s="1" t="s">
        <v>39</v>
      </c>
      <c r="B51" s="1" t="s">
        <v>75</v>
      </c>
      <c r="C51" s="1">
        <v>6</v>
      </c>
      <c r="D51" t="s">
        <v>67</v>
      </c>
      <c r="E51" t="s">
        <v>67</v>
      </c>
    </row>
    <row r="52" spans="1:5" x14ac:dyDescent="0.2">
      <c r="A52" s="1" t="s">
        <v>40</v>
      </c>
      <c r="B52" s="1" t="s">
        <v>74</v>
      </c>
      <c r="C52" s="1">
        <v>283065</v>
      </c>
      <c r="D52" t="s">
        <v>70</v>
      </c>
      <c r="E52" t="s">
        <v>70</v>
      </c>
    </row>
    <row r="53" spans="1:5" x14ac:dyDescent="0.2">
      <c r="A53" s="1" t="s">
        <v>41</v>
      </c>
      <c r="B53" s="1" t="s">
        <v>74</v>
      </c>
      <c r="C53" s="1">
        <v>3</v>
      </c>
      <c r="D53" t="s">
        <v>68</v>
      </c>
      <c r="E53" t="s">
        <v>68</v>
      </c>
    </row>
    <row r="54" spans="1:5" x14ac:dyDescent="0.2">
      <c r="A54" s="1" t="s">
        <v>42</v>
      </c>
      <c r="B54" s="1" t="s">
        <v>74</v>
      </c>
      <c r="C54" s="1">
        <v>100118</v>
      </c>
      <c r="D54" t="s">
        <v>68</v>
      </c>
      <c r="E54" t="s">
        <v>68</v>
      </c>
    </row>
    <row r="55" spans="1:5" x14ac:dyDescent="0.2">
      <c r="A55" s="1" t="s">
        <v>43</v>
      </c>
      <c r="B55" s="1" t="s">
        <v>74</v>
      </c>
      <c r="C55" s="1">
        <v>810</v>
      </c>
      <c r="D55" t="s">
        <v>70</v>
      </c>
      <c r="E55" t="s">
        <v>70</v>
      </c>
    </row>
    <row r="56" spans="1:5" x14ac:dyDescent="0.2">
      <c r="A56" s="1" t="s">
        <v>44</v>
      </c>
      <c r="B56" s="1" t="s">
        <v>74</v>
      </c>
      <c r="C56" s="1">
        <v>12339</v>
      </c>
      <c r="D56" t="s">
        <v>68</v>
      </c>
      <c r="E56" t="s">
        <v>68</v>
      </c>
    </row>
    <row r="57" spans="1:5" x14ac:dyDescent="0.2">
      <c r="A57" s="1" t="s">
        <v>45</v>
      </c>
      <c r="B57" s="1" t="s">
        <v>74</v>
      </c>
      <c r="C57" s="1">
        <v>17737</v>
      </c>
      <c r="D57" t="s">
        <v>94</v>
      </c>
      <c r="E57" t="s">
        <v>68</v>
      </c>
    </row>
    <row r="58" spans="1:5" x14ac:dyDescent="0.2">
      <c r="A58" s="1" t="s">
        <v>46</v>
      </c>
      <c r="B58" s="1" t="s">
        <v>74</v>
      </c>
      <c r="C58" s="1">
        <v>1346</v>
      </c>
      <c r="D58" t="s">
        <v>94</v>
      </c>
      <c r="E58" t="s">
        <v>68</v>
      </c>
    </row>
    <row r="59" spans="1:5" x14ac:dyDescent="0.2">
      <c r="A59" s="1" t="s">
        <v>47</v>
      </c>
      <c r="B59" s="1" t="s">
        <v>74</v>
      </c>
      <c r="C59" s="1">
        <v>9731</v>
      </c>
      <c r="D59" t="s">
        <v>94</v>
      </c>
      <c r="E59" t="s">
        <v>68</v>
      </c>
    </row>
    <row r="60" spans="1:5" x14ac:dyDescent="0.2">
      <c r="A60" s="1" t="s">
        <v>48</v>
      </c>
      <c r="B60" s="1" t="s">
        <v>75</v>
      </c>
      <c r="C60" s="2">
        <v>233</v>
      </c>
      <c r="D60" t="s">
        <v>67</v>
      </c>
      <c r="E60" t="s">
        <v>67</v>
      </c>
    </row>
    <row r="61" spans="1:5" x14ac:dyDescent="0.2">
      <c r="A61" s="1" t="s">
        <v>49</v>
      </c>
      <c r="B61" s="1" t="s">
        <v>74</v>
      </c>
      <c r="C61" s="1">
        <v>5509</v>
      </c>
      <c r="D61" t="s">
        <v>94</v>
      </c>
      <c r="E61" t="s">
        <v>68</v>
      </c>
    </row>
    <row r="62" spans="1:5" x14ac:dyDescent="0.2">
      <c r="A62" s="1" t="s">
        <v>50</v>
      </c>
      <c r="B62" s="1" t="s">
        <v>75</v>
      </c>
      <c r="C62" s="2">
        <v>13</v>
      </c>
      <c r="D62" t="s">
        <v>67</v>
      </c>
      <c r="E62" t="s">
        <v>67</v>
      </c>
    </row>
    <row r="63" spans="1:5" x14ac:dyDescent="0.2">
      <c r="A63" s="1" t="s">
        <v>51</v>
      </c>
      <c r="B63" s="1" t="s">
        <v>74</v>
      </c>
      <c r="C63" s="1">
        <v>822498</v>
      </c>
      <c r="D63" t="s">
        <v>68</v>
      </c>
      <c r="E63" t="s">
        <v>68</v>
      </c>
    </row>
    <row r="64" spans="1:5" x14ac:dyDescent="0.2">
      <c r="A64" s="1" t="s">
        <v>52</v>
      </c>
      <c r="B64" s="1" t="s">
        <v>74</v>
      </c>
      <c r="C64" s="2">
        <v>908</v>
      </c>
      <c r="D64" t="s">
        <v>68</v>
      </c>
      <c r="E64" t="s">
        <v>68</v>
      </c>
    </row>
    <row r="65" spans="1:5" x14ac:dyDescent="0.2">
      <c r="A65" s="1" t="s">
        <v>53</v>
      </c>
      <c r="B65" s="1" t="s">
        <v>73</v>
      </c>
      <c r="C65" s="1">
        <v>9112</v>
      </c>
      <c r="D65" t="s">
        <v>66</v>
      </c>
      <c r="E65" t="s">
        <v>66</v>
      </c>
    </row>
    <row r="66" spans="1:5" x14ac:dyDescent="0.2">
      <c r="A66" s="1" t="s">
        <v>53</v>
      </c>
      <c r="B66" s="1" t="s">
        <v>74</v>
      </c>
      <c r="C66" s="1">
        <v>20376</v>
      </c>
      <c r="D66" t="s">
        <v>68</v>
      </c>
      <c r="E66" t="s">
        <v>68</v>
      </c>
    </row>
    <row r="67" spans="1:5" x14ac:dyDescent="0.2">
      <c r="A67" s="1" t="s">
        <v>54</v>
      </c>
      <c r="B67" s="1" t="s">
        <v>73</v>
      </c>
      <c r="C67" s="1">
        <v>122</v>
      </c>
      <c r="D67" t="s">
        <v>66</v>
      </c>
      <c r="E67" t="s">
        <v>66</v>
      </c>
    </row>
    <row r="68" spans="1:5" x14ac:dyDescent="0.2">
      <c r="A68" s="1" t="s">
        <v>54</v>
      </c>
      <c r="B68" s="1" t="s">
        <v>74</v>
      </c>
      <c r="C68" s="1">
        <v>720</v>
      </c>
      <c r="D68" t="s">
        <v>70</v>
      </c>
      <c r="E68" t="s">
        <v>70</v>
      </c>
    </row>
    <row r="69" spans="1:5" x14ac:dyDescent="0.2">
      <c r="A69" t="s">
        <v>55</v>
      </c>
      <c r="B69" t="s">
        <v>73</v>
      </c>
      <c r="C69">
        <v>13791</v>
      </c>
      <c r="D69" t="s">
        <v>66</v>
      </c>
      <c r="E69" t="s">
        <v>66</v>
      </c>
    </row>
    <row r="70" spans="1:5" x14ac:dyDescent="0.2">
      <c r="A70" t="s">
        <v>56</v>
      </c>
      <c r="B70" t="s">
        <v>73</v>
      </c>
      <c r="C70">
        <v>198772</v>
      </c>
      <c r="D70" t="s">
        <v>65</v>
      </c>
      <c r="E70" t="s">
        <v>65</v>
      </c>
    </row>
    <row r="71" spans="1:5" x14ac:dyDescent="0.2">
      <c r="A71" t="s">
        <v>57</v>
      </c>
      <c r="B71" t="s">
        <v>73</v>
      </c>
      <c r="C71">
        <v>10853</v>
      </c>
      <c r="D71" t="s">
        <v>66</v>
      </c>
      <c r="E71" t="s">
        <v>66</v>
      </c>
    </row>
    <row r="72" spans="1:5" x14ac:dyDescent="0.2">
      <c r="A72" t="s">
        <v>57</v>
      </c>
      <c r="B72" t="s">
        <v>74</v>
      </c>
      <c r="C72">
        <v>44117</v>
      </c>
      <c r="D72" t="s">
        <v>70</v>
      </c>
      <c r="E72" t="s">
        <v>70</v>
      </c>
    </row>
    <row r="73" spans="1:5" x14ac:dyDescent="0.2">
      <c r="A73" t="s">
        <v>59</v>
      </c>
      <c r="B73" t="s">
        <v>74</v>
      </c>
      <c r="C73">
        <v>2778</v>
      </c>
      <c r="D73" t="s">
        <v>68</v>
      </c>
      <c r="E73" t="s">
        <v>68</v>
      </c>
    </row>
    <row r="74" spans="1:5" x14ac:dyDescent="0.2">
      <c r="A74" t="s">
        <v>58</v>
      </c>
      <c r="B74" t="s">
        <v>73</v>
      </c>
      <c r="C74">
        <v>56762</v>
      </c>
      <c r="D74" t="s">
        <v>66</v>
      </c>
      <c r="E74" t="s">
        <v>66</v>
      </c>
    </row>
    <row r="75" spans="1:5" x14ac:dyDescent="0.2">
      <c r="A75" t="s">
        <v>60</v>
      </c>
      <c r="B75" t="s">
        <v>74</v>
      </c>
      <c r="C75">
        <v>13826</v>
      </c>
      <c r="D75" t="s">
        <v>68</v>
      </c>
      <c r="E75" t="s">
        <v>68</v>
      </c>
    </row>
    <row r="76" spans="1:5" x14ac:dyDescent="0.2">
      <c r="A76" t="s">
        <v>61</v>
      </c>
      <c r="B76" t="s">
        <v>75</v>
      </c>
      <c r="C76">
        <v>3</v>
      </c>
      <c r="D76" t="s">
        <v>67</v>
      </c>
      <c r="E76" t="s">
        <v>67</v>
      </c>
    </row>
    <row r="77" spans="1:5" x14ac:dyDescent="0.2">
      <c r="A77" t="s">
        <v>62</v>
      </c>
      <c r="B77" t="s">
        <v>75</v>
      </c>
      <c r="C77">
        <v>59</v>
      </c>
      <c r="D77" t="s">
        <v>67</v>
      </c>
      <c r="E77" t="s">
        <v>67</v>
      </c>
    </row>
    <row r="78" spans="1:5" x14ac:dyDescent="0.2">
      <c r="A78" t="s">
        <v>63</v>
      </c>
      <c r="B78" t="s">
        <v>74</v>
      </c>
      <c r="C78">
        <v>59140</v>
      </c>
      <c r="D78" t="s">
        <v>94</v>
      </c>
      <c r="E78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</vt:lpstr>
      <vt:lpstr>Offense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2017-04-23T19:13:43Z</dcterms:created>
  <dcterms:modified xsi:type="dcterms:W3CDTF">2017-05-05T18:50:33Z</dcterms:modified>
</cp:coreProperties>
</file>